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T:\6. Zajednički poslovi\2026_Tehnički sektor - Povjerenstvo_Odjel Graditeljstva\02_Natječaji_POTRES\Josipa Hanuša 2\"/>
    </mc:Choice>
  </mc:AlternateContent>
  <xr:revisionPtr revIDLastSave="0" documentId="8_{11CBEA9B-7F2C-42DD-80BB-77E08FE6EBCD}" xr6:coauthVersionLast="47" xr6:coauthVersionMax="47" xr10:uidLastSave="{00000000-0000-0000-0000-000000000000}"/>
  <bookViews>
    <workbookView xWindow="-120" yWindow="-120" windowWidth="29040" windowHeight="15720" activeTab="1" xr2:uid="{00000000-000D-0000-FFFF-FFFF00000000}"/>
  </bookViews>
  <sheets>
    <sheet name="opći dio" sheetId="2" r:id="rId1"/>
    <sheet name="Hanuseva_2_2024" sheetId="6" r:id="rId2"/>
  </sheets>
  <definedNames>
    <definedName name="_xlnm.Print_Area" localSheetId="1">Hanuseva_2_2024!$A$1:$F$213</definedName>
    <definedName name="_xlnm.Print_Area" localSheetId="0">'opći dio'!$A$1:$A$37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7" i="6" l="1"/>
  <c r="F198" i="6" s="1"/>
  <c r="F9" i="6"/>
  <c r="B202" i="6"/>
  <c r="A202" i="6"/>
  <c r="B131" i="6"/>
  <c r="A131" i="6"/>
  <c r="F128" i="6"/>
  <c r="A127" i="6"/>
  <c r="F125" i="6"/>
  <c r="F124" i="6"/>
  <c r="F123" i="6"/>
  <c r="F173" i="6"/>
  <c r="F171" i="6"/>
  <c r="F169" i="6"/>
  <c r="F167" i="6"/>
  <c r="F164" i="6"/>
  <c r="F163" i="6"/>
  <c r="F160" i="6"/>
  <c r="F158" i="6"/>
  <c r="F155" i="6"/>
  <c r="F154" i="6"/>
  <c r="F151" i="6"/>
  <c r="F150" i="6"/>
  <c r="F147" i="6"/>
  <c r="F146" i="6"/>
  <c r="F143" i="6"/>
  <c r="F140" i="6"/>
  <c r="A176" i="6"/>
  <c r="B176" i="6"/>
  <c r="A184" i="6"/>
  <c r="B184" i="6"/>
  <c r="F15" i="6"/>
  <c r="A43" i="6"/>
  <c r="F41" i="6"/>
  <c r="F104" i="6"/>
  <c r="F115" i="6"/>
  <c r="F131" i="6" l="1"/>
  <c r="F202" i="6" s="1"/>
  <c r="A25" i="6"/>
  <c r="A27" i="6" s="1"/>
  <c r="F66" i="6"/>
  <c r="F49" i="6" l="1"/>
  <c r="F33" i="6" l="1"/>
  <c r="F32" i="6"/>
  <c r="A29" i="6"/>
  <c r="A31" i="6" s="1"/>
  <c r="F29" i="6"/>
  <c r="F90" i="6"/>
  <c r="F92" i="6" s="1"/>
  <c r="F194" i="6" s="1"/>
  <c r="F56" i="6"/>
  <c r="F75" i="6"/>
  <c r="F68" i="6"/>
  <c r="F60" i="6"/>
  <c r="F58" i="6"/>
  <c r="A45" i="6"/>
  <c r="A49" i="6" s="1"/>
  <c r="F47" i="6"/>
  <c r="F43" i="6"/>
  <c r="F52" i="6" l="1"/>
  <c r="F188" i="6" s="1"/>
  <c r="F62" i="6"/>
  <c r="F70" i="6" s="1"/>
  <c r="F190" i="6" s="1"/>
  <c r="F64" i="6"/>
  <c r="F46" i="6"/>
  <c r="F27" i="6"/>
  <c r="F25" i="6"/>
  <c r="F23" i="6"/>
  <c r="F13" i="6"/>
  <c r="F11" i="6"/>
  <c r="F17" i="6" s="1"/>
  <c r="F184" i="6" s="1"/>
  <c r="A11" i="6"/>
  <c r="F113" i="6"/>
  <c r="F36" i="6" l="1"/>
  <c r="F186" i="6" s="1"/>
  <c r="B190" i="6"/>
  <c r="B186" i="6"/>
  <c r="A186" i="6"/>
  <c r="B204" i="6"/>
  <c r="A204" i="6"/>
  <c r="B118" i="6"/>
  <c r="B200" i="6" s="1"/>
  <c r="A118" i="6"/>
  <c r="A200" i="6" s="1"/>
  <c r="B107" i="6"/>
  <c r="B198" i="6" s="1"/>
  <c r="A107" i="6"/>
  <c r="A198" i="6" s="1"/>
  <c r="B100" i="6"/>
  <c r="B196" i="6" s="1"/>
  <c r="A100" i="6"/>
  <c r="A196" i="6" s="1"/>
  <c r="B92" i="6"/>
  <c r="B194" i="6" s="1"/>
  <c r="A92" i="6"/>
  <c r="A194" i="6" s="1"/>
  <c r="B85" i="6"/>
  <c r="B192" i="6" s="1"/>
  <c r="A85" i="6"/>
  <c r="A77" i="6"/>
  <c r="A80" i="6" s="1"/>
  <c r="A83" i="6" s="1"/>
  <c r="B70" i="6"/>
  <c r="A70" i="6"/>
  <c r="A60" i="6"/>
  <c r="A62" i="6" s="1"/>
  <c r="A64" i="6" s="1"/>
  <c r="A66" i="6" s="1"/>
  <c r="B52" i="6"/>
  <c r="B188" i="6" s="1"/>
  <c r="A52" i="6"/>
  <c r="A188" i="6" s="1"/>
  <c r="A13" i="6"/>
  <c r="A15" i="6" s="1"/>
  <c r="F78" i="6" l="1"/>
  <c r="F112" i="6"/>
  <c r="F118" i="6" s="1"/>
  <c r="F200" i="6" s="1"/>
  <c r="F97" i="6"/>
  <c r="F100" i="6" s="1"/>
  <c r="F196" i="6" s="1"/>
  <c r="F81" i="6" l="1"/>
  <c r="F83" i="6" l="1"/>
  <c r="F85" i="6" s="1"/>
  <c r="F192" i="6" s="1"/>
  <c r="F138" i="6" l="1"/>
  <c r="F176" i="6" s="1"/>
  <c r="F204" i="6" s="1"/>
  <c r="F206" i="6" l="1"/>
</calcChain>
</file>

<file path=xl/sharedStrings.xml><?xml version="1.0" encoding="utf-8"?>
<sst xmlns="http://schemas.openxmlformats.org/spreadsheetml/2006/main" count="202" uniqueCount="141">
  <si>
    <t>kom</t>
  </si>
  <si>
    <t>komplet</t>
  </si>
  <si>
    <t>m'</t>
  </si>
  <si>
    <t>PRIPREMNI RADOVI</t>
  </si>
  <si>
    <t>R E K A P I T U L A C I J A</t>
  </si>
  <si>
    <t>I.</t>
  </si>
  <si>
    <t>II.</t>
  </si>
  <si>
    <t>III.</t>
  </si>
  <si>
    <t>UKUPNO:</t>
  </si>
  <si>
    <t>Projektant:</t>
  </si>
  <si>
    <t>OZNAKA</t>
  </si>
  <si>
    <t>OPIS RADA</t>
  </si>
  <si>
    <t>JEDINICA</t>
  </si>
  <si>
    <t>KOLIČINA</t>
  </si>
  <si>
    <t>CIJENA</t>
  </si>
  <si>
    <t>IZNOS</t>
  </si>
  <si>
    <t>Datum:</t>
  </si>
  <si>
    <t>m2</t>
  </si>
  <si>
    <t>IV.</t>
  </si>
  <si>
    <t>Domagoj Baričić mag.ing.aedif.</t>
  </si>
  <si>
    <t>V.</t>
  </si>
  <si>
    <t>VI.</t>
  </si>
  <si>
    <t>DEMONTAŽE</t>
  </si>
  <si>
    <t>DEMONTAŽE:</t>
  </si>
  <si>
    <r>
      <t>OPĆI UVJETI IZVOĐENJA</t>
    </r>
    <r>
      <rPr>
        <sz val="10"/>
        <rFont val="Arial Narrow"/>
        <family val="2"/>
      </rPr>
      <t xml:space="preserve">
Opći uvjeti izvođenja nadopunjuju se ovim općim uvjetima, a u slučaju neusklađenosti opisa primjenjuje se sve ono propisano ovim općim uvjetima.</t>
    </r>
  </si>
  <si>
    <t>a) mlazni beton</t>
  </si>
  <si>
    <t>kg</t>
  </si>
  <si>
    <t>Tehnička priprema radilišta za rad. Odnosi se na dužnosti Izvoditelja radova da dostavi Naručitelju ili Nadzornom inženjeru plan organizacije radilišta, plan tehničke opreme i dinamički plan izvođenja radova te uskladi s upraviteljem zgrade. Radovi na uređenju gradilišta, postava gradilišnih objekata, (osiguranje WC-a, prostorija za radnike, izrada građevinskog priključka el. energije i vode). U stavku uključena nabava dobava i ugradnja ploče gradilišta i ploče s oznakam zaštite na radu.</t>
  </si>
  <si>
    <t>VII.</t>
  </si>
  <si>
    <t>OPĆI UVJETI</t>
  </si>
  <si>
    <t>Rušenja i demontaže</t>
  </si>
  <si>
    <t>Sva rušenja, probijanja, bušenja i dubljenja treba u pravilu izvoditi ručnim alatom, s osobitom pažnjom.
Nakon provedenih pripremnih radova, rušenja na građevini vrše se prema unaprijed utvrđenom redosljedu dogovorenim s nadzornim inžinjerom investitora.
Jedinična cijena iz ponude izvoditelja treba obuhvatiti kompletno rušenje, uključivo sve pripremno- završne radove sadržane u faktorskim troškovima.
Svi prijenosi materijala dobiveni rušenjem i demontažom, odvoz na privremeni gradilišni deponij ili gradsku planirku, s čišćenjem gradilišta i dovođenjem javne površine u prvobitno stanje, trebaju biti uključeni u jediničnoj cijeni radova i neće se posebno priznavati. Jediničnom cijenom treba obuhvatiti: - sav rad i materijal za izvedbu radova iz pojedine stavke, sav transport,- sve društvene obveze vezane za radnu snagu i materijal,-pripremno – završne radove.</t>
  </si>
  <si>
    <t>Zidarski radovi</t>
  </si>
  <si>
    <t>Zidarsko-fasaderski radovi izvode se isključivo prema opisima stavaka troškovnika, kao i prema važećim propisima za ovu vrstu radova. 
Kvaliteta  svog upotrebljenog materijala mora  odgovarati propisima i važećim  normama, što izvoditelj mora dokazati  potrebnim  atestima.  
Izvoditelj  je  dužan osigurati i zaštititi sve dijelove građevine na kojima se ne izvode radovi, radi sprečavanja oštećenja tokom izvedbe. Pojava svih oštećenja na dijelovima na kojima se ne izvode radovi ili koji su nastupili nepažnjom izvoditelja isti je dužan otkloniti o vlastitom trošku.</t>
  </si>
  <si>
    <t>Obračun svih radova vršiti kako je to naznačeno u opisu stavaka.U jediničnu cijenu radova potrebno je obračunati:-     sve pripremne i završne radove,-     sav rad i materijal potreban za izvođenje pojedine stavke opisa,-     ispiranje i kvašenje površine zida, -     zaštita izvedenog dijela obrade pročelja,-     sav potrebni horizontalni i vertikalni transport, kao i transport do gradilišta,-     primjena svih mjera zaštite na radu,-     sve društvene obaveze.
Popis normativa za materijale koji se treba pridržavati:-     HRN B.C1. 030, B.C8.030. – građevinski gips-     HRN B.C1. 020, B.C8.042. – građevinsko vapno-     HRN B.C8.015, 022-026. – cement-     HRN B.C8.011. – portland cement-     HRN B.C8.030. – pijesak-     HRN U.m².010., U.m².012.-      mortovi-     HRN U.F2.010. – tehnički normativi za izvođenje fasaderskih radova.</t>
  </si>
  <si>
    <t>Limarski radovi</t>
  </si>
  <si>
    <t>Sav upotrebljeni materijal i finalni građevinski proizvodi moraju odgovarati postojećim tehničkim propisima i HR normama.
Prilikom izvedbe limarskih radova treba se u svemu pridržavati slijedećih propisa i normi:- Pravilnik o zaštiti na radu u građevinarstvu,- Pravilnik o tehničkim mjerama i uvjetima za završne radove u građevinarstvu,- Tehnički uvjeti za izvođenje limarskih radova,- HR norme:- pocinčani lim                          HRN C.E4.020.- bakarni lim, HRN C.D4.500., HRN C.D4.020.
Pomoćni i vezivni materijali  moraju odgovarati odredbama HR normi. Sve  radove  treba  izvesti  stručno  i  solidno,  prema  tehničkim  propisima. Izvoditelj je dužan na zahtjev investitora ili nadzornog inženjera predočiti uzorke i prospekte za pojedine materijale. 
Nestandardiziran materijal mora imati atest o kvaliteti izdan od organizacije ovlaštene za izdavanje atesta. Izvoditelj je također dužan da za svaku stavku izradi detaljni crtež i ovjeri ga kod nadzornog inženjera. Različite vrste metala, koje se uslijed elektrolitskih pojava međusobno razaraju, ne smiju se izravno dodirivati. Sve željezne dijelove koji dolaze u dodir s cinkom ili ocinčanim limom treba preličiti asfaltnim lakom ili odgovarajućim sredstvom. 
Kod polaganja lima na masivne podloge, potrebno je podloge prije oblaganja obložiti slojem krovne ljepenke radi sprečavanja štetnih kemijskih utjecaja na lim.
Sva se učvršćenja i povezivanja limova moraju izvesti tako da konstrukcija bude osigurana od nevremena, atmosferilija i prodora vode u objekt, i  da pojedini dijelovi mogu nesmetano raditi kod temperaturnih promjena bez štete po ispravnost konstrukcije.
U jediničnim cijenama uračunato je:
- naknada za kompletni rad (izrada i montaža),
- materijal,
- svi vanjski i unutarnji, horizontalni i vertikalni transporti,
- premazivanja asfalt lakom podlaganje krovne ljepenke,
- sav sitni i spojni materijal i matrijal za učvršćenje (kuke, plosna željeza, žica za učvršćenje, vijci, zakovice i sl.).
Izmjere  je  potrebno  izvršiti  na  gradilištu,  nakon  izvedbe,  obračunato  prema  građevinskim normama.
Obračun se vrši po m1 ili m², ovisno o vrsti elementa, prema važećim građevinskim normama za pojedine radove, što je i naznačeno u pojedinim stavkama troškovnika.
Eventualne nejasnoće oko načina izvedbe ili obračuna izvoditelj je dužan razjasniti sa nadzornim inžinjerom prije samog pristupanja izvođenju.</t>
  </si>
  <si>
    <t>Stolarski radovi</t>
  </si>
  <si>
    <t xml:space="preserve">Sve mjere za stolariju obavezno kontrolirati na licu mjesta . U cijenu po kom za sve stavke stolarskih radova uračunati dobavu i ugradbu, sav potreban okov, ostakljenje staklom prema opisu, sve završne kutne lajsne. Sve ostalo prema tehničkim uvjetima za prozore i vrata. Ovi opći uvjeti i opisi, vrijede za sve stavke troškovnika.
Ugradnja uključuje dopremu stavke na gradilište, ugradnju, montažu, stolarsko spajanje kod ugradnje složenijih stavki sa svim potrebnim pomoćnim materijalom i priborom. Svi prozori i vanjska vrata izvode se od PVC profila, ostakljenje IZO staklom i moraju osiguravati otpornost na opterećenje vjetrom, vodonepropusnost, toplinsku i zvučnu zaštitu. Sve tehničke karakteristike sukladno normi HRN EN 14351-1. Prozori i balkonska vrata moraju ispunjavati sve zahtjeve propisane Tehničkim propisima za prozore i vrata (NN 69/06). Dobavljač prozora i vrata mora prije ugradbe dostaviti dokaze sukladnosti s zahtjevima tehničkog propisa. Sav okov mora biti metalni i jače izvedbe. Sva vanjska stolarija izrađena je u bijeloj boji izuzev novih garažnih vrata. Jedinična cijena pojedine pozicije uključuje kompletnu izvedbu do pune funkcionalnosti, montažu s završnom obradom, sav potreban okov, kutne i pokrivne letve te unutanju prozorsku klupčicu od plastificiranog aluminijskog materijala. Napomena: stavka uključuje posatvu stolarije i izvedbu špaleta oko prozora ukoliko su oštećene prilikom vađenja stare stolarije, sa svim potrebnim zidarskim i ličilačkim radovima do pune gotovosti. </t>
  </si>
  <si>
    <t>Betonski i armirano-betonski radovi</t>
  </si>
  <si>
    <t>Pri izradi betonskih i armirano-betonskih radova treba se u svemu pridržavati općih uvjeta za te radove. Betonski i armirano-betonski radovi odnose se i na izvedbu AB zidova pročelja od vidljivog betona. Izrada AB zidova s vidljivim betonskim plohama obuhvaća sve radove do potpune gotovosti. Oplate, izolacije, konektori, vezivna i transportna sredstva, skele i podupirači, premazi i zaštite uključeni su u jediničnu cijenu. Pažljiva izvedba oplate i odgovarajuća ugradnja i njega betona koji osiguravaju traženi nivo kvalitete i izgleda završnih ploha, navedeni su ovim troškovnikom, uključeni su u cijenu u cijelosti i
u slučaju njihovog nepoštivanja radovi se neće priznati.</t>
  </si>
  <si>
    <t>U cijenu kompletnih radova izvođač je dužan dati izraditi Projekt  betona od ovlaštenog ureda za izradu istog, te prema Projektu betona uzeti uzorke za ispitivanja svojstva svježeg betona na gradilištu i  očvrslog betona u  za to certificiranom laboratoriju. Sve prema važećim normama HRN i  pravilnicima. U cijenu uključiti i glatku oplatu za izvedbu AB konstrukcija osim za vidljive betone koju je izvođač obavezan sam izračunati. prije samog betoniranja koristiti sredstvo za premazivanje oplate zbog prijanjanja svježeg betona za oplatu, koje je uključeno u cijenu.</t>
  </si>
  <si>
    <t xml:space="preserve">Oplata kao i razna razupiranja, moraju imati takvu sigurnost i krutost da bez slijeganja i štetnih deformacija mogu primiti opterećenja i utjecaje koji nastaju za vrijeme izvedbe radova. Za izradu oplate koristiti daske, gredice i letve od jelove rezane građe. Sav materijal potreban za izradu oplate treba pravovremeno dostaviti na gradilište u dovoljnoj količini. Oplate moraju biti stabilne, otporne i dovoljno poduprte da se ne bi izvijale ili propustile u bilo kojem pravcu. Moraju biti izrađene točno po mjerama označenim u crtežima plana oplate za pojedine dijelove konstrukcije koji će se betonirati sa svim potrebnim podupiračima. Unutarnje površine oplate moraju biti ravne, bilo da su horizontalne, vertikalne ili napregnute, prema tome kako je to u crtežima planova oplate predviđeno. Nastavci pojedinih dasaka ne smiju izlaziti iz ravnine, tako da nakon njihovog skidanja vidljive površine betona budu ravne i s oštrim rubovima, te da se osigura dobro brtvljenje i sprečavanje deformacije. </t>
  </si>
  <si>
    <t xml:space="preserve"> Prije početka ugrađivanja betona oplata se mora detaljno očistiti. Premaz se nanosi kratko prije betoniranja, na očišćenu i potpuno pripremljenu oplatu. Treba usaglasiti tehnologiju i dinamiku izvođenja oplate i ugradnje betona. Betoniranje se vrši bez prekida</t>
  </si>
  <si>
    <t xml:space="preserve">  Kod nastavljanja betoniranja po visini, prilikom postavljanja oplate za tu konstrukciju treba izvesti zaštitu površina betona već gotovih konstrukcija, od procjeđivanja cementnog mlijeka. Neposredno prije početka ugrađivanja betona oplata se mora očistiti. Oplate moraju biti tako izvedene da se mogu skidati lako i bez oštećenja konstrukcija, sa svim njenim elementima, kao i slaganje i sortiranje građe na određenim mjestima. Također je uključeno i čišćenje dasaka, gredica, potpora i drugog, vađenje čavala, siječenje vezne žice, vađenje klanfi i zavrtanja, kao i čišćenje tih elemenata od eventualnih ostataka stvrdnutog betona. Izrađena oplata s podupiranjem, prije betoniranja mora biti od strane izvođača statički kontrolirana. Prije nego što se počne ugrađivati beton moraju se provjeriti dimenzije oplate i kakvoća njihove izvedbe, kao i čistoća i vlažnost oplate. Rezultati ispitivanja nivelete oplate, kao i zapisnik o prijemu tih konstrukcija, čuvaju se u evidenciji koja se prilikom primopredaje izgrađene građevine ustupa korisniku  te građevine. Premjeravanje i obračun izvršenih radova vršit će se prema "Prosječnim normama u građevinarstvu".</t>
  </si>
  <si>
    <t>Za dobavu, savijanje i montažu betonskog željeza (za sve armirano-betonske konstrukcije) količine su programske, te će se obračun završno provesti prema iskazima iz projekta armature, prema ponuđenim jediničnim cijenama za 1kg čelika iz stavaka armirano-betonskih radova. Obavezno naručiti plan armature.</t>
  </si>
  <si>
    <t>U cijenu ab. radova uključiti i sve troškove prilikom transporta i ugradnje betona, te njegovanje svježeg betona.</t>
  </si>
  <si>
    <t>U cijenu pojedine stavke uključiti i umetanje kutija za prodore u ab. konstrukciji za vođenje instalacija. U dogovoru sa projektantom instalacija i nadzornim inženjerom. Kad su u betonskim zidovima i drugim konstrukcijama predviđeni otvori i udubine za prolaz vodovodne i kanalizacione cijevi slično, kao i dimovodne i ventilacione kanale i otvore, treba još prije betoniranja izvesti i postaviti cijevi većeg profila od prolazeće cijevi da se iste mogu provući kroz zid ili konstrukciju i propisno zabrtviti.</t>
  </si>
  <si>
    <t>U cijenu pojedine stavke uključiti i umetanje distancera za reguliranje debljine zaštitnog sloja betona. U dogovoru sa projektantom statike i nadzornim inženjerom.</t>
  </si>
  <si>
    <t>U cijeni je uključeno dnevno čiščenje gradilišta, kao i čišćenje nakon dovršetka svake faze rada.</t>
  </si>
  <si>
    <t>a)</t>
  </si>
  <si>
    <t>kompl</t>
  </si>
  <si>
    <t>Čišćenje cijelog objekta nakon svih demontaža i rušenja. Priprema građevine za izvođenje radova.</t>
  </si>
  <si>
    <r>
      <t>m</t>
    </r>
    <r>
      <rPr>
        <vertAlign val="superscript"/>
        <sz val="10"/>
        <rFont val="Arial"/>
        <family val="2"/>
        <charset val="238"/>
      </rPr>
      <t>2</t>
    </r>
  </si>
  <si>
    <t>GIPS-KARTONSKI I SOBOSLIKARSKI RADOVI</t>
  </si>
  <si>
    <t>STOLARSKI RADOVI</t>
  </si>
  <si>
    <t>IX.</t>
  </si>
  <si>
    <t>Iznošenje namještaja i opreme kao i sanitarne opreme na mjesto privremene deponije koje Investitor odredi. U cijenu uključen odvoz i ponovan dovoz nakon izvedenih radova. Obračun po kompletu.</t>
  </si>
  <si>
    <t>Doprema na gradilište, montaža, demontaža i odvoz s gradilišta cijevne fasadne skele od bešavnih cijevi. Skelu izvesti prema projektu skele i statičkom računu koji je izvođač dužan napraviti prije izvedbe skele, prema važećim standardima, propisima i pravilima struke. Uključivo radne platforme od mosnica i zaštitne ograde (visine min 1,2 m),  sva potrebna ukrućenja i sidrenja. Skelu osigurati sidrenjem u zgradu, a zaštititi od groma uzemljenjem. U jediničnu cijenu uključiti i zaštitni zastor od jutenih ili PE traka po cijeloj površini vanjske strane skele, željezne ili drvene ljestve – penjalice i sav potreban pomoćni materijal i pribor. Sav transport materijala, rad i komunikacije vrši se isključivo s vanjske strane građevine, preko skele, a ne kroz zgradu.
Prije davanja ponude izvođač treba pregledom situacije, konfiguracije terena i geometrije pročelja ustanoviti mogućnosti postave skele na svim dijelovima pročelja, uvjete pristupa, osiguranja prolaza, ulaza i prostora za odlaganje materijala i zaštite drugih ploha i vegetacije.
Obračun po m² vertikalne projekcije pročelja.</t>
  </si>
  <si>
    <t>ZIDARSKI RADOVI</t>
  </si>
  <si>
    <t>Izrada ravnog spuštenog stropa od 1x1 GK ploča sa spuštanjem do 50,00 cm na pocinčanu podkonstrukciju i priprema do ličenja. U cijenu su uključeni komplet rad i materijal.</t>
  </si>
  <si>
    <t>Potkonstrukcija tipskih pocinčanih CW i UW  profila i brtvljenje spojeva sa susjednim plohama. Oko otvora obavezno ojačanje od UA profila uključeno u cijeni. U području dodira čeličnih profila s masivnim zidom, stropom ili podom na profile je potrebno nanijeti Knauf PE brtvenu traku. Po postavi treba spojeve ploča gletati odgovarajućom masom i vidljive plohe zida premazati odgovarajućom impregnacijom (u cijeni) za završnu obradu bojanjem (bojanje u posebnoj stavci soboslikarskih radova). Obrada spojeva ploča u kvaliteti minimalno Q2 (obavezno zapunjavanje spojeva prvog sloja ploča). U cijeni stavke sav potreban rad i materijal te radna skela. Obračun po m2 izvedenog zida.</t>
  </si>
  <si>
    <t xml:space="preserve">Uklanjanje do konstrukcije slabo držeće žbuke na mjestima na kojima je vidljiva pukotina, čišćenje podloge, impregnacija. Po završetku skidanja žbuke ustanoviti veličinu i dubinu pukotine u nosivoj konstrukciji. U jediničnu cijenu uračunat sav potreban rad i materijal, čišćenje, prijenos, utovar i odvoz na gradsku deponiju. </t>
  </si>
  <si>
    <t>a) zapunjenje šupljina i pukotina reparaturnim mortom Oxal RM-L</t>
  </si>
  <si>
    <t>Obračun po m2</t>
  </si>
  <si>
    <t>Dobava materijala i izrada grube i fine fasadne žbuke na mjestima ojačanih pregradnih zidova FRCM sistemom. Debljina sloja žbuke 2 cm. Prethodno površinu zida očistiti, oprašiti i oprati te špricati cem. mlijekom. Prije bilo kakvog rada folijom zaštititi svu vanjsku fasadnu stolariju. Obračun po m2 žbuke.</t>
  </si>
  <si>
    <t>Injektiranje pukotina. Nakon pripreme podloge izvedba injekcijskih bušotina za konsolidacijsko injektiranje. Izbušiti otvore u dubinama 1/2 - 2/3 debljine zida i postaviti injektore na svakih 10-15 cm. Izbušiti rupe promjera 16-20 mm pod kutem od 30º-40º  u koje ugraditi plastične štrcaljke promjera 10-15 mm kroz koje se će injektirati bescementna mješavina, pod pritiskom. Prije injektiranja pripremljene mješavine, unutrašnjost pukotine mora se potpuno zasititi vodom. Dan prije izvođenja radova dobro natopite vodom unutrašnjost zida, kroz iste rupe kroz koje će se kasnije injektirati mješavina. U međuvremenu će sav višak vode u unutrašnjosti ispariti. Sva mjesta gdje bi mješavina mogla curiti, prethodno se trebaju zatvoriti mortom, a nakon injektiranja ga odstranite. Provedba injektiranja pripremljenom injekcijskom smjesom pod pritiskom do 1 bara. Injektiranje se izvodi pažljivo u fazama. Raditi s prekidima, kako bi injekcijska masa postigla određenu čvrstoću, čime se izbjegava pojava jačeg tlaka u praznom prostoru. Predviđa se utrošak injekcijske mase od cca 1,6 kg/l šupljine.
Obračun prema količini stvarno ugrađene smjese.        Kriterij jednakovrijednosti:                                         fluidnost mješavine prema HRN EN 445 &lt; 30 sec.       Tlačna čvrstoća prema HRN EN 196-1 = 15 MPa Otpornost na sulfate prema Anstett test = visoka</t>
  </si>
  <si>
    <t>Priprema za FRCM sustav. Nanošenje temeljnog premaza na površinu zida kako bi se ostvarila bolja prionjivost FCRM sustava
Kriterij jednakovrijednosti:
akrilni temejni premaz u vodenoj disperzji
Viskozitet po Brookfieldu (mPa.s): 20
vrijeme sušenja: 24 sata
Obračun po m2 izvedene površine</t>
  </si>
  <si>
    <t>UGRADNJA FRCM SUSTAVA</t>
  </si>
  <si>
    <t>VIII.</t>
  </si>
  <si>
    <t>X.</t>
  </si>
  <si>
    <t xml:space="preserve">Ugradnja užadi/sidra od staklenih vlakana. Nabava i ugradnja FRP užadi promjera 10 mm od staklenih vlakna za sidrenje mreže za ojačanje u prethodno pripremljene rupe promjera 14 mm dubine 30 cm. Užad mora biti najmanje duljine od 50 cm, od čega se 25 cm sidri u konstrukciju i priprema impregnacijskom smolom i posipava kvarcnim pijeskom. Užad se sidri epoksidnim mortom, kemijskim sredstvom za sidrenje ili epoksidnom smolom prema sustavu proizvođača u prethodno izbušenu, ispuhanu i temeljnim premazom tretiranu rupu. Ostatak užadi od 25 cm se ravnomjerno raširi po površini te impregnira i ljepi za površinu ojačanu s mrežom od staklenih vlakana. Obračun po m ugrađene užadi.
Sustav se sastoji od sljedećih proizvoda:
FRP užad od staklenih vlakana 
Temeljnog premaza na osnovi epoksidnih smola  
Epoksidne smole za impregnaciju
Materijala za sidrenje
kvarcnog pijeska za posip </t>
  </si>
  <si>
    <t>strop od trstike</t>
  </si>
  <si>
    <t>b)</t>
  </si>
  <si>
    <t>Demontaža postojeće elektro opreme na zidovima za koje je predviđeno ugradnja FRCM sustava. Oprema se demontira i skladišti na mjesto koje investitor odredi te nakon završetka radova ponovna montaža.</t>
  </si>
  <si>
    <t>UKRUTA DRVENIH STROPOVA</t>
  </si>
  <si>
    <t>ploče debljine 21 mm sa svim vijcima i metalnom trakom</t>
  </si>
  <si>
    <t xml:space="preserve">Uklanjanje do konstrukcije slabo držeće žbuke na mjestima ugradnje FRCM sustava, čišćenje podloge, impregnacija. Po završetku skidanja žbuke ustanoviti veličinu i dubinu pukotine u nosivoj konstrukciji. U jediničnu cijenu uračunat sav potreban rad i materijal, čišćenje, prijenos, utovar i odvoz na gradsku deponiju. </t>
  </si>
  <si>
    <t>Demontaža postojećih sanitarija kupaone. Oprema se demontira i skladišti na mjesto koje investitor odredi te nakon završetka radova ponovna montaža.</t>
  </si>
  <si>
    <t>zidne pločice</t>
  </si>
  <si>
    <t>podne pločice</t>
  </si>
  <si>
    <t>Demontaža postojećih zidnih pločica  sa zbrinjavanjem otpadnog materijala i svim transportima do deponije. Obračun po m2.</t>
  </si>
  <si>
    <t>Uklanjanje obloge stropne konstrukcije.
Uklanjanje svih slojeva obloge stropne konstrukcije u svim prostorijama  gdje se izvode radovi ojačanja drvenog grednika. Prije početka uklanjanja stropnih ploča potrebno je privremeno demontirati rasvjetna tijela i montirati po završetku radova. U cijenu je potrebno uračunati i korištenje ljestvi, radnih skela, sav rad, materijal, alate i strojeve potrebne za potpuno dovršenje stavke kao i utovar, odvoz i deponiranje otpadnog materijala. Obračun po m2.</t>
  </si>
  <si>
    <t>SANACIJA PUKOTINA LOKALNIH OŠTEĆENJA I PREGRADNIH ZIDOVA</t>
  </si>
  <si>
    <t>Zapunjavanje i strukturno ojačanje unutrašnjeg zida:
Sve fuge u ziđu zapuniti te površine izravnati s reparaturnim mortom. Nakon špricanja prvog sloja, ugradnja mrežice. Sljedeći sloj se šprica sljedeći dan te se površina zaglađuje. Mort je tiksotropan, sulfatno otporan, hidrofoban, paropropustan, otporan na smrzavanje i soli za otapanje, brzo stvrdnjava bez skupljanja i stvaranja pukotina. Potrošnja 1,4 kg/m2/mm debljine sloja.</t>
  </si>
  <si>
    <t>Ugradnja FRCM sistema. Navlažiti podlogu i nanijeti prvi sloj u debljini od 5 mm. U prvi sloj umetnuti mrežicu od staklenih vlakana za ojačanja žbuke i mortova širine 100 cm; preklop mora biti minimalno 15 cm. Nanijeti drugi sloj postupkom mokro na mokro. Ukupna debljina sloja treba biti oko 10 mm. Čim se mort počne stvrdnjavati moguće je završiti površinski sloj pomoću spužvice ili metalnog gletera, ovisno o potrebama i slijedećim slojevima. U slučaju da je pukotina vidljiva obostrano, odnosno ako prolazi čitavom debljinom zida, potrebno je izvesti ojačanje obostrano, u suprotnom samo sa strane sa koje je vidljiva pukotina.</t>
  </si>
  <si>
    <r>
      <t xml:space="preserve">Objekt:                                                                           </t>
    </r>
    <r>
      <rPr>
        <b/>
        <sz val="11"/>
        <color theme="1"/>
        <rFont val="Arial Narrow"/>
        <family val="2"/>
      </rPr>
      <t xml:space="preserve"> Stambena zgrada </t>
    </r>
  </si>
  <si>
    <t>Hanuševa 2, 10000 Zagreb</t>
  </si>
  <si>
    <t>Naručitelj:                                                    Suvlasnici zgrade Hanuševa 2, Zagreb</t>
  </si>
  <si>
    <t>Zapunjavanje sljubnica. Prije nanošenja morta za zapunjavanje sljubnica, potrebno je zasititi podlogu vodom, u svrhu spriječavanja upijanja vode iz žbuke od strane podloge. Višak slobodne vode mora ispariti, tako da je površina zasićena a površinski suha. Nanesite mort između elemenata ziđa lopaticom, lagano pritskujući kako bi poboljšali prionjivost. Višak morta treba ukloniti odmah nakon ugradnje. Ako je potrebno, očistite sljubnice vlažnom spužvom ili žičanom četkom, ili udarnim čekićem dubine do 2 cm. 
Obračun po m2 izvedene površine
Kriterij jednakovrijednosti:                                        
tip morta prema HRN EN 998-2 = G-M5                      
tip hidrauličkog veziva prema HRN EN 459-1 = NHL 3.5 i NHL 5                                                                      kapilarno upijanje vode prema HRN EN 1015-18 &lt; 0,3 kg/(m²·min^0.5)                                                
razred reakcije na požar HRN EN 13501-1 = A1</t>
  </si>
  <si>
    <t>Ugradnja FRCM sustava. Dobava i ugradnja sustava ojačanja s mrežicom - jednostrano ojačanje - 1 sloj - Baumit Sicuro Tex G 380. Prvo se nanosi sloj dvokomponentnog visokoduktilnog bescementnog morta tipa u debljini od 5 mm u kojeg se utiskuje mreža dok je mort još svjež. Mrežica se na mjestu spojeva mora preklapati najmanje 25 cm u uzdužnom smjeru i najmanje 10 cm u poprečnom smjeru. Nakon postavljanja mreže nanosi se još jedan sloj morta u debljini od 4-5 mm. 
Obračun je po m2 izvedenog sustava
Sustav se sastoji od sljedećih proizvoda:
Mreža od staklenih vlakana
Kriterij jednakovrijednosti:
Težina (g/m2): 380
Vlačna čvrstoća (kN/m):≥ 79
Konvencionalna granična čvrstoća (σlim,conv)=1329 MPa
Bescementni dvokomponentni visokoduktilni mort 
Kriterij jednakovrijednosti:
Tlačna čvrstoća nakon 28 dana: 15 N/mm2
Tlačna čvrstoća: 8 GPa</t>
  </si>
  <si>
    <t>Ugradnja FRCM sustava. Dobava i ugradnja sustava ojačanja s mrežicom - jednostrano ojačanje - 2 sloja - Baumit Sicuro Tex G 380. Prvo se nanosi sloj dvokomponentnog visokoduktilnog bescementnog morta tipa u debljini od 5 mm u kojeg se utiskuje mreža dok je mort još svjež. Mrežica se na mjestu spojeva mora preklapati najmanje 25 cm u uzdužnom smjeru i najmanje 10 cm u poprečnom smjeru. Nakon postavljanja mreže nanosi se još jedan sloj morta u debljini od 4-5 mm. 
Obračun je po m2 izvedenog sustava
Sustav se sastoji od sljedećih proizvoda:
Mreža od staklenih vlakana
Kriterij jednakovrijednosti:
Težina (g/m2): 380
Vlačna čvrstoća (kN/m):≥ 79
Konvencionalna granična čvrstoća (σlim,conv)=1329 MPa
Bescementni dvokomponentni visokoduktilni mort 
Kriterij jednakovrijednosti:
Tlačna čvrstoća nakon 28 dana: 15 N/mm2
Tlačna čvrstoća: 8 GPa</t>
  </si>
  <si>
    <t>Sanacija stropova 1. i 2. kata postavljanjem furnir ploča s donje strane. Dobava i ugradnja drvenih furnir ploča d=21mm, dimenzije ploča 1250x2500 mm. Ploče se ugrađuju na prethodno uklonjene slojeve podgleda. Ploče se izrezuju i učvršćuju vijcima za drvo 8x140 mm na postojeće drvene grede. Spoj ploča se izvodi čeličnim pločevinama širine 60 mm i debljine 3 mm po cijelom spoju ploča. Nakon postave ploča izvodi se postava čeličnih elemenata sastavljenih od pločevina 150x100x5 mm i zavarene armaturne šipke promjera 12 mm i duljine 40 cm ispod ploča na zidovima od opeke za spoj ploča/zid/grednik. Prethodno izbušiti rupe za postavu vijaka u zidovima prema detalju, unutar rupe ugraditi injekcijsku smjesu te izvršiti spajanje čeličnih pločevina s drvenom pločom vijcima 8*160mm. U cijenu stavke uključiti antikorozivnu zaštitu čeličnih profila na bazi poliuretana. U cijenu uključiti krojenje ploča prema planu polaganja iz projekta. Stavka obuhvaća dobavu i ugradnju materijala, spojna sredstva, sav alat, opremu i radne skele potrebne za potpuno dovršenje stavke.</t>
  </si>
  <si>
    <t>sidra 3x80 mm sa armaturnom šipkom fi12 mm</t>
  </si>
  <si>
    <t>Ojačanje krovišta postavljanjem osb ploča s donje strane. Dobava i ugradnja drvenih osb ploča d=15 mm, dimenzije ploča 1250x2500 mm. Ploče se izrezuju i učvršćuju čavlima. Stavka obuhvaća dobavu i ugradnju materijala, spojna sredstva, sav alat, opremu i radne skele potrebne za potpuno dovršenje stavke.</t>
  </si>
  <si>
    <t>b) armatura</t>
  </si>
  <si>
    <t>Sidrena armatura - ankeri za potrebe povezivanja zidova u kutevima (detalj C). Bušenje rupa promjera Φ10-12 mm i ugradnja ankera promjera Φ8-10 mm od rebraste armature na spojevima dvaju zidova te ispunjavanje rupa epoxi smolom. Potrebno ih je postaviti na udaljenosti od 60 cm, 5 ankera po poziciji. Obračun po komadu ankera.</t>
  </si>
  <si>
    <t>ARMIRANO BETONSKI RADOVI - torkretiranje</t>
  </si>
  <si>
    <t>Torkretiranje zidova u debljini 7 cm.
Torkretiranje na vertikalnim plohama zidova, ukupne debljine 8 cm, mlaznim betonom klase C25/30 , te ugradnja armature sukladno detaljima i nacrtima. Stavka obuhvaća sav rad, opremu i materijal potreban za potpuno dovršenje stavke. Obračun je po m2. Radove uskladiti s Izvođačem elektro instalacija.</t>
  </si>
  <si>
    <t>Ugradnja ankera za povezivanje s postojećim zidovima
Ugradnja ankera fi 8 mm duljine 80 cm od armature B500B sukladno nacrtima armature, ugrađuju se do dubine 200 mm u postojeći nosivi element. Ankeri se sidre pomoću odgovarajućeg epoksidnog ljepila. Ugradnja je 4 kom/m2.
Jedinična cijena obuhvaća bušenje i čišćenje rupa, nabavu, prijevoz i ugradnju ljepila za sidrenje i ugradnju ankera. Obračun je po komadu.</t>
  </si>
  <si>
    <t xml:space="preserve">Uklanjanje do konstrukcije slabo držeće žbuke na mjestima ugradnje torkreta, čišćenje podloge, impregnacija. Po završetku skidanja žbuke ustanoviti veličinu i dubinu pukotine u nosivoj konstrukciji. U jediničnu cijenu uračunat sav potreban rad i materijal, čišćenje, prijenos, utovar i odvoz na gradsku deponiju. </t>
  </si>
  <si>
    <t>Izrada plana armature za torkretirane zidove.</t>
  </si>
  <si>
    <t>Dobava materijala i izrada grube i fine fasadne žbuke na mjestima torkertiranih i ojačanih zidova. Debljina sloja žbuke 2 cm. Prethodno površinu zida očistiti, oprašiti i oprati te špricati cem. mlijekom. Obračun po m2 žbuke.</t>
  </si>
  <si>
    <t>OSTALI RADOVI - zaštita i izmještanje instalacija</t>
  </si>
  <si>
    <t>Zaštita trase glavnog napajačkog voda uslijed radova torketiranja, okvirna dužina trase iznosi 10 metara</t>
  </si>
  <si>
    <t>kompl.st.1.1</t>
  </si>
  <si>
    <t>kpl</t>
  </si>
  <si>
    <t>Zamjena vrata glavnog razdjelnog ormara R0.1 te slaganje i organizacija postojećih kabelskih žila unutar ormara. Radovi se trebaju izvoditi u beznaponskom stanju. Ispod je izgled razdjelnog ormara:</t>
  </si>
  <si>
    <t>Razdjelnik R0.x i KPMO</t>
  </si>
  <si>
    <t>Fizička zaštita razdjelnika i pripadne vertikale uslijed radova torkretiranja</t>
  </si>
  <si>
    <t>Dobava, uvlačenje u plastične cijevi i p/žb, te obostrano spajanje kabela slijedećih tipova:</t>
  </si>
  <si>
    <t>N2XH-J 3×2,5mm2</t>
  </si>
  <si>
    <t>m</t>
  </si>
  <si>
    <t>N2XH-J 3×1,5mm2</t>
  </si>
  <si>
    <t>Dobava i postava p/žb plastične cijevi tipa CS, komplet s potrebnim razvodnim kutijama:</t>
  </si>
  <si>
    <t>CS 20</t>
  </si>
  <si>
    <t>CS 16</t>
  </si>
  <si>
    <t>Dobava postavljanje i spajanje elemenata za unutarnju podžbuknu montažu, komplet sa termoplastičnim ugradnim kutijama, te nosečim i ukrasnim okvirom prema odabiru investitora</t>
  </si>
  <si>
    <t xml:space="preserve">priključnica shuko 230V/16A  </t>
  </si>
  <si>
    <t xml:space="preserve">priključnica za parapetni kanal 230V/16A  </t>
  </si>
  <si>
    <t>Izrada jednofaznih izvoda</t>
  </si>
  <si>
    <t>jednofazni izvod</t>
  </si>
  <si>
    <t xml:space="preserve">Dobava postavljanje i spajanje parapetnog PVC kanala dimenzija 110x70 mm </t>
  </si>
  <si>
    <t>Dobava, i uvlačenje u plastične cijevi p/žb voda za izjednačenje potencijala sljedećih tipova:</t>
  </si>
  <si>
    <t>P/F-Y 1×10mm2</t>
  </si>
  <si>
    <t>P/F-Y 1×6mm2</t>
  </si>
  <si>
    <t>Dobava i postava p/žb plastične cijevi tipa CS, komplet s potrebnim razvodnim kutijama i žljebljenjem:</t>
  </si>
  <si>
    <t>CS 16</t>
  </si>
  <si>
    <t xml:space="preserve">Pomoćni i demontažni radovi za sve sitne instalacije koje nisu navedene u gornjem opisu: ulazno zvono, elementi slabe struje, razvodne kutije itd.... </t>
  </si>
  <si>
    <t>h</t>
  </si>
  <si>
    <t>Demontaža nadžbukne kanalice interneta sa zaštitom postojećih kabela. Nakon izvođenja radova potrebno vratiti u prvobitno stanje. U stavku uključen sav rad i materijal.</t>
  </si>
  <si>
    <t>Zaštita postojeće obloge vertikale kanalizacije i vodovoda. U stavku uključeni i sitni građevinsko-obrtnički popravci (lokalno doziđavanje, žbukanje). Uključiti sav rad i materijal.)</t>
  </si>
  <si>
    <t>ČELIČNA POTKONSTRUKCIJA STUBIŠTA</t>
  </si>
  <si>
    <t>a) U profil 120x60x6 mm, hladno oblikovani</t>
  </si>
  <si>
    <t>b) L profili 30x3 mm, hladno oblikovani</t>
  </si>
  <si>
    <t>c) pravokutne čel. cijevi 100x50x3 mm</t>
  </si>
  <si>
    <t>ankeri za spoj čeličnog profila i zida</t>
  </si>
  <si>
    <t>XI.</t>
  </si>
  <si>
    <t>Ugradnja ankera za povezivanje s postojećim zidovima nove čelične konstrukcije
Ugradnja ankera od armature B500B Ø14 mm, 4 kom po spoju, ugrađuju se do dubine 200 mm u postojeći zid. Ankeri se sidre pomoću odgovarajućeg epoksidnog ljepila. Na ankere se vari čelični lim dim 200x200x4 mm na kojeg se spajaju čelični profili konstrukcije. Ugradnja je prema detalju u nacrtima.
Jedinična cijena obuhvaća bušenje i čišćenje rupa, nabavu, prijevoz i ugradnju ljepila za sidrenje i ugradnju ankera. Obračun je po komadu.</t>
  </si>
  <si>
    <t>Izrada, dobava i postava  čelične konstrukcije iz čelika S275 JR (U profili 120x60x6 mm, L profili 30x3 mm, pravokutne cijevi 100x50x3 mm) te kutnih profila i limova, vijci su klase 5.6. sa izradom radioničke dokumentacije. Konstrukcija će se izvoditi prema radioničkim nacrtima. Konstrukciju sidriti u temeljnu ploču anker vijcima. U stavku uključena priprema čeličnih profila za antikorozivnu zaštitu, nanošenje sustava antikorozivne zaštite u dva temeljna premaza i jednim završnim. Stavkom je obuhvaćen sav potreban rad, materijal te spojna i pričvrsna sredstva.</t>
  </si>
  <si>
    <t>srpanj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</si>
</sst>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00_ ;[Red]\-#,##0.00\ "/>
    <numFmt numFmtId="166" formatCode="_-* #,##0.00\ _k_n_-;\-* #,##0.00\ _k_n_-;_-* &quot;-&quot;??\ _k_n_-;_-@_-"/>
    <numFmt numFmtId="167" formatCode="0.0"/>
  </numFmts>
  <fonts count="26" x14ac:knownFonts="1">
    <font>
      <sz val="11"/>
      <color theme="1"/>
      <name val="Calibri"/>
      <family val="2"/>
      <charset val="238"/>
      <scheme val="minor"/>
    </font>
    <font>
      <sz val="10"/>
      <name val="Arial"/>
      <family val="2"/>
      <charset val="238"/>
    </font>
    <font>
      <sz val="11"/>
      <color indexed="8"/>
      <name val="Calibri"/>
      <family val="2"/>
      <charset val="238"/>
    </font>
    <font>
      <sz val="10"/>
      <name val="Arial CE"/>
      <charset val="238"/>
    </font>
    <font>
      <sz val="11"/>
      <color rgb="FF9C0006"/>
      <name val="Calibri"/>
      <family val="2"/>
      <charset val="238"/>
      <scheme val="minor"/>
    </font>
    <font>
      <sz val="11"/>
      <color theme="1"/>
      <name val="Arial Narrow"/>
      <family val="2"/>
    </font>
    <font>
      <b/>
      <sz val="11"/>
      <color theme="1"/>
      <name val="Arial Narrow"/>
      <family val="2"/>
    </font>
    <font>
      <b/>
      <sz val="11"/>
      <name val="Arial Narrow"/>
      <family val="2"/>
    </font>
    <font>
      <sz val="11"/>
      <name val="Arial Narrow"/>
      <family val="2"/>
    </font>
    <font>
      <sz val="11"/>
      <color indexed="8"/>
      <name val="Arial Narrow"/>
      <family val="2"/>
    </font>
    <font>
      <b/>
      <sz val="11"/>
      <color indexed="10"/>
      <name val="Arial Narrow"/>
      <family val="2"/>
    </font>
    <font>
      <sz val="11"/>
      <color indexed="10"/>
      <name val="Arial Narrow"/>
      <family val="2"/>
    </font>
    <font>
      <sz val="10"/>
      <name val="Arial"/>
      <family val="2"/>
    </font>
    <font>
      <b/>
      <sz val="10"/>
      <name val="Arial Narrow"/>
      <family val="2"/>
    </font>
    <font>
      <sz val="10"/>
      <color theme="1"/>
      <name val="Arial Narrow"/>
      <family val="2"/>
    </font>
    <font>
      <sz val="10"/>
      <name val="Arial Narrow"/>
      <family val="2"/>
    </font>
    <font>
      <sz val="9"/>
      <color theme="1"/>
      <name val="Arial Narrow"/>
      <family val="2"/>
    </font>
    <font>
      <sz val="9"/>
      <name val="Arial Narrow"/>
      <family val="2"/>
    </font>
    <font>
      <sz val="11"/>
      <color rgb="FFFF0000"/>
      <name val="Arial Narrow"/>
      <family val="2"/>
      <charset val="238"/>
    </font>
    <font>
      <b/>
      <sz val="11"/>
      <color rgb="FFFF0000"/>
      <name val="Arial Narrow"/>
      <family val="2"/>
      <charset val="238"/>
    </font>
    <font>
      <sz val="11"/>
      <name val="Arial Narrow"/>
      <family val="2"/>
      <charset val="238"/>
    </font>
    <font>
      <b/>
      <sz val="11"/>
      <name val="Arial Narrow"/>
      <family val="2"/>
      <charset val="238"/>
    </font>
    <font>
      <b/>
      <sz val="9"/>
      <name val="Arial Narrow"/>
      <family val="2"/>
    </font>
    <font>
      <vertAlign val="superscript"/>
      <sz val="10"/>
      <name val="Arial"/>
      <family val="2"/>
      <charset val="238"/>
    </font>
    <font>
      <b/>
      <sz val="10"/>
      <color rgb="FFFF0000"/>
      <name val="Arial"/>
      <family val="2"/>
      <charset val="238"/>
    </font>
    <font>
      <sz val="9"/>
      <color rgb="FFFF0000"/>
      <name val="Arial"/>
      <family val="2"/>
      <charset val="238"/>
    </font>
  </fonts>
  <fills count="5">
    <fill>
      <patternFill patternType="none"/>
    </fill>
    <fill>
      <patternFill patternType="gray125"/>
    </fill>
    <fill>
      <patternFill patternType="solid">
        <fgColor indexed="9"/>
        <bgColor indexed="64"/>
      </patternFill>
    </fill>
    <fill>
      <patternFill patternType="solid">
        <fgColor rgb="FFFFC7CE"/>
      </patternFill>
    </fill>
    <fill>
      <patternFill patternType="solid">
        <fgColor rgb="FFFFFFCC"/>
      </patternFill>
    </fill>
  </fills>
  <borders count="6">
    <border>
      <left/>
      <right/>
      <top/>
      <bottom/>
      <diagonal/>
    </border>
    <border>
      <left/>
      <right/>
      <top style="medium">
        <color indexed="64"/>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4" fillId="3" borderId="0" applyNumberFormat="0" applyBorder="0" applyAlignment="0" applyProtection="0"/>
    <xf numFmtId="164" fontId="2" fillId="0" borderId="0" applyFont="0" applyFill="0" applyBorder="0" applyAlignment="0" applyProtection="0"/>
    <xf numFmtId="0" fontId="3" fillId="0" borderId="0"/>
    <xf numFmtId="0" fontId="2" fillId="4" borderId="3" applyNumberFormat="0" applyFont="0" applyAlignment="0" applyProtection="0"/>
    <xf numFmtId="0" fontId="1" fillId="0" borderId="0"/>
    <xf numFmtId="0" fontId="1" fillId="0" borderId="0" applyNumberFormat="0" applyFont="0" applyFill="0" applyBorder="0" applyAlignment="0" applyProtection="0">
      <alignment vertical="top"/>
    </xf>
    <xf numFmtId="0" fontId="12" fillId="0" borderId="0"/>
    <xf numFmtId="0" fontId="1" fillId="0" borderId="0" applyNumberFormat="0" applyFont="0" applyFill="0" applyBorder="0" applyAlignment="0" applyProtection="0">
      <alignment vertical="top"/>
    </xf>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cellStyleXfs>
  <cellXfs count="159">
    <xf numFmtId="0" fontId="0" fillId="0" borderId="0" xfId="0"/>
    <xf numFmtId="0" fontId="5" fillId="0" borderId="0" xfId="0" applyFont="1"/>
    <xf numFmtId="0" fontId="8" fillId="0" borderId="0" xfId="0" applyFont="1" applyAlignment="1">
      <alignment horizontal="left" vertical="top" wrapText="1"/>
    </xf>
    <xf numFmtId="0" fontId="8" fillId="0" borderId="0" xfId="0" applyFont="1" applyAlignment="1">
      <alignment horizontal="justify" vertical="top"/>
    </xf>
    <xf numFmtId="0" fontId="8" fillId="0" borderId="0" xfId="0" applyFont="1"/>
    <xf numFmtId="0" fontId="8" fillId="0" borderId="4" xfId="0" applyFont="1" applyBorder="1" applyAlignment="1">
      <alignment horizontal="justify" vertical="top"/>
    </xf>
    <xf numFmtId="0" fontId="9" fillId="0" borderId="0" xfId="0" applyFont="1" applyAlignment="1">
      <alignment horizontal="justify" vertical="top"/>
    </xf>
    <xf numFmtId="0" fontId="7" fillId="0" borderId="0" xfId="0" applyFont="1"/>
    <xf numFmtId="0" fontId="5" fillId="0" borderId="0" xfId="0" applyFont="1" applyAlignment="1">
      <alignment vertical="center" wrapText="1"/>
    </xf>
    <xf numFmtId="0" fontId="8" fillId="0" borderId="0" xfId="0" applyFont="1" applyAlignment="1">
      <alignment horizontal="center"/>
    </xf>
    <xf numFmtId="2" fontId="8" fillId="0" borderId="0" xfId="2" applyNumberFormat="1" applyFont="1" applyFill="1" applyBorder="1" applyAlignment="1" applyProtection="1">
      <alignment horizontal="center"/>
    </xf>
    <xf numFmtId="4" fontId="10" fillId="0" borderId="0" xfId="2" applyNumberFormat="1" applyFont="1" applyFill="1" applyBorder="1" applyAlignment="1" applyProtection="1">
      <alignment horizontal="center"/>
      <protection locked="0"/>
    </xf>
    <xf numFmtId="4" fontId="11" fillId="0" borderId="0" xfId="2" applyNumberFormat="1" applyFont="1" applyFill="1" applyBorder="1" applyAlignment="1" applyProtection="1">
      <alignment horizontal="center"/>
    </xf>
    <xf numFmtId="0" fontId="8" fillId="0" borderId="4" xfId="0" applyFont="1" applyBorder="1" applyAlignment="1">
      <alignment horizontal="center"/>
    </xf>
    <xf numFmtId="2" fontId="8" fillId="0" borderId="4" xfId="2" applyNumberFormat="1" applyFont="1" applyFill="1" applyBorder="1" applyAlignment="1" applyProtection="1">
      <alignment horizontal="center"/>
    </xf>
    <xf numFmtId="4" fontId="10" fillId="0" borderId="4" xfId="2" applyNumberFormat="1" applyFont="1" applyFill="1" applyBorder="1" applyAlignment="1" applyProtection="1">
      <alignment horizontal="center"/>
      <protection locked="0"/>
    </xf>
    <xf numFmtId="4" fontId="11" fillId="0" borderId="4" xfId="2" applyNumberFormat="1" applyFont="1" applyFill="1" applyBorder="1" applyAlignment="1" applyProtection="1">
      <alignment horizontal="center"/>
    </xf>
    <xf numFmtId="0" fontId="5" fillId="0" borderId="0" xfId="0" applyFont="1" applyAlignment="1">
      <alignment horizontal="center" vertical="center"/>
    </xf>
    <xf numFmtId="0" fontId="5" fillId="0" borderId="0" xfId="0" applyFont="1" applyAlignment="1">
      <alignment horizontal="right" vertical="center" wrapText="1"/>
    </xf>
    <xf numFmtId="0" fontId="8" fillId="0" borderId="0" xfId="0" applyFont="1" applyAlignment="1">
      <alignment horizontal="center" vertical="center" wrapText="1"/>
    </xf>
    <xf numFmtId="4" fontId="8" fillId="0" borderId="0" xfId="0" applyNumberFormat="1" applyFont="1" applyAlignment="1">
      <alignment horizontal="center"/>
    </xf>
    <xf numFmtId="2" fontId="8" fillId="0" borderId="0" xfId="1" applyNumberFormat="1" applyFont="1" applyFill="1" applyAlignment="1">
      <alignment horizontal="center"/>
    </xf>
    <xf numFmtId="2" fontId="8" fillId="0" borderId="0" xfId="0" applyNumberFormat="1" applyFont="1" applyAlignment="1">
      <alignment horizontal="center"/>
    </xf>
    <xf numFmtId="2" fontId="8" fillId="0" borderId="4" xfId="0" applyNumberFormat="1" applyFont="1" applyBorder="1" applyAlignment="1">
      <alignment horizontal="center"/>
    </xf>
    <xf numFmtId="4" fontId="8" fillId="0" borderId="4" xfId="0" applyNumberFormat="1" applyFont="1" applyBorder="1" applyAlignment="1">
      <alignment horizontal="center"/>
    </xf>
    <xf numFmtId="0" fontId="7" fillId="0" borderId="0" xfId="0" applyFont="1" applyAlignment="1">
      <alignment horizontal="center"/>
    </xf>
    <xf numFmtId="2" fontId="7" fillId="0" borderId="0" xfId="0" applyNumberFormat="1" applyFont="1" applyAlignment="1">
      <alignment horizontal="center"/>
    </xf>
    <xf numFmtId="4" fontId="7" fillId="0" borderId="0" xfId="0" applyNumberFormat="1" applyFont="1" applyAlignment="1">
      <alignment horizontal="center"/>
    </xf>
    <xf numFmtId="4" fontId="7" fillId="0" borderId="0" xfId="4" applyNumberFormat="1" applyFont="1" applyFill="1" applyBorder="1" applyAlignment="1">
      <alignment horizontal="center"/>
    </xf>
    <xf numFmtId="0" fontId="8" fillId="0" borderId="0" xfId="4" applyFont="1" applyFill="1" applyBorder="1" applyAlignment="1">
      <alignment horizontal="center"/>
    </xf>
    <xf numFmtId="2" fontId="8" fillId="0" borderId="0" xfId="4" applyNumberFormat="1" applyFont="1" applyFill="1" applyBorder="1" applyAlignment="1">
      <alignment horizontal="center"/>
    </xf>
    <xf numFmtId="4" fontId="8" fillId="0" borderId="0" xfId="4" applyNumberFormat="1" applyFont="1" applyFill="1" applyBorder="1" applyAlignment="1">
      <alignment horizontal="center"/>
    </xf>
    <xf numFmtId="4" fontId="10" fillId="0" borderId="0" xfId="0" applyNumberFormat="1" applyFont="1" applyAlignment="1" applyProtection="1">
      <alignment horizontal="center"/>
      <protection locked="0"/>
    </xf>
    <xf numFmtId="165" fontId="11" fillId="0" borderId="0" xfId="3" applyNumberFormat="1" applyFont="1" applyAlignment="1">
      <alignment horizontal="center"/>
    </xf>
    <xf numFmtId="165" fontId="8" fillId="0" borderId="0" xfId="3" applyNumberFormat="1" applyFont="1" applyAlignment="1">
      <alignment horizontal="center"/>
    </xf>
    <xf numFmtId="2" fontId="7" fillId="0" borderId="0" xfId="2" applyNumberFormat="1" applyFont="1" applyFill="1" applyBorder="1" applyAlignment="1" applyProtection="1">
      <alignment horizontal="center"/>
    </xf>
    <xf numFmtId="0" fontId="8" fillId="0" borderId="1" xfId="0" applyFont="1" applyBorder="1" applyAlignment="1">
      <alignment horizontal="center"/>
    </xf>
    <xf numFmtId="2" fontId="8" fillId="0" borderId="1" xfId="0" applyNumberFormat="1" applyFont="1" applyBorder="1" applyAlignment="1">
      <alignment horizontal="center"/>
    </xf>
    <xf numFmtId="4" fontId="10" fillId="0" borderId="1" xfId="0" applyNumberFormat="1" applyFont="1" applyBorder="1" applyAlignment="1" applyProtection="1">
      <alignment horizontal="center"/>
      <protection locked="0"/>
    </xf>
    <xf numFmtId="165" fontId="7" fillId="0" borderId="1" xfId="3" applyNumberFormat="1" applyFont="1" applyBorder="1" applyAlignment="1">
      <alignment horizontal="center"/>
    </xf>
    <xf numFmtId="49" fontId="8" fillId="0" borderId="0" xfId="0" applyNumberFormat="1" applyFont="1" applyAlignment="1">
      <alignment horizontal="center" vertical="top"/>
    </xf>
    <xf numFmtId="2" fontId="7" fillId="0" borderId="0" xfId="0" applyNumberFormat="1" applyFont="1" applyAlignment="1">
      <alignment horizontal="center" vertical="center"/>
    </xf>
    <xf numFmtId="2" fontId="8" fillId="0" borderId="0" xfId="0" applyNumberFormat="1" applyFont="1" applyAlignment="1">
      <alignment horizontal="center" vertical="center"/>
    </xf>
    <xf numFmtId="165" fontId="7" fillId="0" borderId="0" xfId="3" applyNumberFormat="1" applyFont="1" applyAlignment="1">
      <alignment horizontal="center"/>
    </xf>
    <xf numFmtId="0" fontId="8" fillId="0" borderId="0" xfId="0" applyFont="1" applyAlignment="1">
      <alignment horizontal="justify" vertical="top" wrapText="1"/>
    </xf>
    <xf numFmtId="4" fontId="7" fillId="0" borderId="0" xfId="2" applyNumberFormat="1" applyFont="1" applyFill="1" applyBorder="1" applyAlignment="1" applyProtection="1">
      <alignment horizontal="center"/>
    </xf>
    <xf numFmtId="1" fontId="8" fillId="0" borderId="0" xfId="0" applyNumberFormat="1" applyFont="1" applyAlignment="1">
      <alignment horizontal="center" vertical="center" wrapText="1"/>
    </xf>
    <xf numFmtId="0" fontId="5" fillId="0" borderId="0" xfId="0" applyFont="1" applyAlignment="1">
      <alignment horizontal="center" vertical="top" wrapText="1"/>
    </xf>
    <xf numFmtId="0" fontId="8" fillId="0" borderId="0" xfId="0" applyFont="1" applyAlignment="1">
      <alignment horizontal="center" vertical="top"/>
    </xf>
    <xf numFmtId="0" fontId="8" fillId="0" borderId="4" xfId="0" applyFont="1" applyBorder="1" applyAlignment="1">
      <alignment horizontal="center" vertical="top"/>
    </xf>
    <xf numFmtId="0" fontId="8" fillId="0" borderId="0" xfId="4" applyFont="1" applyFill="1" applyBorder="1" applyAlignment="1">
      <alignment horizontal="center" vertical="top"/>
    </xf>
    <xf numFmtId="0" fontId="8" fillId="0" borderId="1" xfId="0" applyFont="1" applyBorder="1" applyAlignment="1">
      <alignment horizontal="center" vertical="top"/>
    </xf>
    <xf numFmtId="0" fontId="8" fillId="0" borderId="4" xfId="0" applyFont="1" applyBorder="1" applyAlignment="1">
      <alignment horizontal="left" vertical="top" wrapText="1"/>
    </xf>
    <xf numFmtId="0" fontId="8" fillId="0" borderId="0" xfId="4" applyFont="1" applyFill="1" applyBorder="1" applyAlignment="1">
      <alignment horizontal="justify" vertical="top"/>
    </xf>
    <xf numFmtId="0" fontId="8" fillId="0" borderId="0" xfId="4" applyFont="1" applyFill="1" applyBorder="1" applyAlignment="1">
      <alignment horizontal="left" vertical="top" wrapText="1"/>
    </xf>
    <xf numFmtId="1" fontId="8" fillId="0" borderId="0" xfId="0" applyNumberFormat="1" applyFont="1" applyAlignment="1">
      <alignment horizontal="left" vertical="center" wrapText="1"/>
    </xf>
    <xf numFmtId="0" fontId="8" fillId="0" borderId="0" xfId="0" applyFont="1" applyAlignment="1">
      <alignment horizontal="justify" wrapText="1"/>
    </xf>
    <xf numFmtId="2" fontId="8" fillId="0" borderId="1" xfId="0" applyNumberFormat="1" applyFont="1" applyBorder="1"/>
    <xf numFmtId="0" fontId="8" fillId="2" borderId="0" xfId="0" applyFont="1" applyFill="1" applyAlignment="1">
      <alignment horizontal="justify" vertical="center" wrapText="1"/>
    </xf>
    <xf numFmtId="1" fontId="8" fillId="2" borderId="0" xfId="0" applyNumberFormat="1" applyFont="1" applyFill="1" applyAlignment="1">
      <alignment horizontal="left" vertical="center" wrapText="1"/>
    </xf>
    <xf numFmtId="2" fontId="8" fillId="0" borderId="0" xfId="0" applyNumberFormat="1" applyFont="1" applyAlignment="1">
      <alignment horizontal="right" vertical="center"/>
    </xf>
    <xf numFmtId="49" fontId="13" fillId="0" borderId="5" xfId="5" applyNumberFormat="1" applyFont="1" applyBorder="1" applyAlignment="1">
      <alignment horizontal="center" wrapText="1"/>
    </xf>
    <xf numFmtId="0" fontId="14" fillId="0" borderId="0" xfId="0" applyFont="1"/>
    <xf numFmtId="0" fontId="15" fillId="0" borderId="0" xfId="5" applyFont="1" applyAlignment="1">
      <alignment horizontal="justify"/>
    </xf>
    <xf numFmtId="0" fontId="13" fillId="0" borderId="0" xfId="5" applyFont="1" applyAlignment="1">
      <alignment horizontal="justify" wrapText="1"/>
    </xf>
    <xf numFmtId="0" fontId="15" fillId="0" borderId="0" xfId="5" applyFont="1" applyAlignment="1">
      <alignment horizontal="justify" wrapText="1"/>
    </xf>
    <xf numFmtId="0" fontId="15" fillId="0" borderId="0" xfId="5" applyFont="1" applyAlignment="1">
      <alignment horizontal="justify" vertical="top" wrapText="1"/>
    </xf>
    <xf numFmtId="0" fontId="16" fillId="0" borderId="0" xfId="0" applyFont="1" applyAlignment="1">
      <alignment horizontal="center" vertical="center"/>
    </xf>
    <xf numFmtId="0" fontId="16" fillId="0" borderId="0" xfId="0" applyFont="1" applyAlignment="1">
      <alignment horizontal="right" vertical="center" wrapText="1"/>
    </xf>
    <xf numFmtId="0" fontId="17" fillId="0" borderId="0" xfId="0" applyFont="1" applyAlignment="1">
      <alignment horizontal="center" vertical="center" wrapText="1"/>
    </xf>
    <xf numFmtId="0" fontId="17" fillId="0" borderId="0" xfId="0" applyFont="1"/>
    <xf numFmtId="0" fontId="5" fillId="0" borderId="0" xfId="0" applyFont="1" applyAlignment="1">
      <alignment horizontal="left" vertical="center" wrapText="1"/>
    </xf>
    <xf numFmtId="0" fontId="5" fillId="0" borderId="0" xfId="0" applyFont="1" applyAlignment="1">
      <alignment horizontal="center" vertical="center" wrapText="1"/>
    </xf>
    <xf numFmtId="0" fontId="18" fillId="0" borderId="0" xfId="0" applyFont="1"/>
    <xf numFmtId="0" fontId="18" fillId="0" borderId="0" xfId="0" applyFont="1" applyAlignment="1">
      <alignment horizontal="center" vertical="center"/>
    </xf>
    <xf numFmtId="0" fontId="18" fillId="0" borderId="0" xfId="0" applyFont="1" applyAlignment="1">
      <alignment horizontal="right" vertical="center" wrapText="1"/>
    </xf>
    <xf numFmtId="0" fontId="18" fillId="0" borderId="0" xfId="0" applyFont="1" applyAlignment="1">
      <alignment horizontal="center" vertical="center" wrapText="1"/>
    </xf>
    <xf numFmtId="0" fontId="18" fillId="0" borderId="4" xfId="0" applyFont="1" applyBorder="1" applyAlignment="1">
      <alignment horizontal="center" vertical="top"/>
    </xf>
    <xf numFmtId="0" fontId="18" fillId="0" borderId="4" xfId="0" applyFont="1" applyBorder="1" applyAlignment="1">
      <alignment horizontal="justify" vertical="top"/>
    </xf>
    <xf numFmtId="0" fontId="18" fillId="0" borderId="4" xfId="0" applyFont="1" applyBorder="1" applyAlignment="1">
      <alignment horizontal="center"/>
    </xf>
    <xf numFmtId="2" fontId="18" fillId="0" borderId="4" xfId="0" applyNumberFormat="1" applyFont="1" applyBorder="1" applyAlignment="1">
      <alignment horizontal="center"/>
    </xf>
    <xf numFmtId="4" fontId="18" fillId="0" borderId="4" xfId="0" applyNumberFormat="1" applyFont="1" applyBorder="1" applyAlignment="1">
      <alignment horizontal="center"/>
    </xf>
    <xf numFmtId="0" fontId="18" fillId="0" borderId="0" xfId="4" applyFont="1" applyFill="1" applyBorder="1" applyAlignment="1">
      <alignment horizontal="center" vertical="top"/>
    </xf>
    <xf numFmtId="0" fontId="18" fillId="0" borderId="0" xfId="4" applyFont="1" applyFill="1" applyBorder="1" applyAlignment="1">
      <alignment horizontal="justify" vertical="top"/>
    </xf>
    <xf numFmtId="0" fontId="19" fillId="0" borderId="0" xfId="4" applyFont="1" applyFill="1" applyBorder="1" applyAlignment="1">
      <alignment horizontal="center"/>
    </xf>
    <xf numFmtId="2" fontId="19" fillId="0" borderId="0" xfId="4" applyNumberFormat="1" applyFont="1" applyFill="1" applyBorder="1" applyAlignment="1">
      <alignment horizontal="center"/>
    </xf>
    <xf numFmtId="4" fontId="19" fillId="0" borderId="0" xfId="4" applyNumberFormat="1" applyFont="1" applyFill="1" applyBorder="1" applyAlignment="1">
      <alignment horizontal="center"/>
    </xf>
    <xf numFmtId="0" fontId="5" fillId="0" borderId="0" xfId="0" applyFont="1" applyAlignment="1">
      <alignment horizontal="left" vertical="top" wrapText="1"/>
    </xf>
    <xf numFmtId="0" fontId="5" fillId="0" borderId="0" xfId="0" applyFont="1" applyAlignment="1">
      <alignment horizontal="center" vertical="top"/>
    </xf>
    <xf numFmtId="0" fontId="20" fillId="0" borderId="4" xfId="4" applyFont="1" applyFill="1" applyBorder="1" applyAlignment="1">
      <alignment horizontal="center" vertical="top"/>
    </xf>
    <xf numFmtId="0" fontId="20" fillId="0" borderId="4" xfId="4" applyFont="1" applyFill="1" applyBorder="1" applyAlignment="1">
      <alignment horizontal="left" vertical="top" wrapText="1"/>
    </xf>
    <xf numFmtId="0" fontId="20" fillId="0" borderId="4" xfId="4" applyFont="1" applyFill="1" applyBorder="1" applyAlignment="1">
      <alignment horizontal="center"/>
    </xf>
    <xf numFmtId="2" fontId="20" fillId="0" borderId="4" xfId="4" applyNumberFormat="1" applyFont="1" applyFill="1" applyBorder="1" applyAlignment="1">
      <alignment horizontal="center"/>
    </xf>
    <xf numFmtId="4" fontId="20" fillId="0" borderId="4" xfId="4" applyNumberFormat="1" applyFont="1" applyFill="1" applyBorder="1" applyAlignment="1">
      <alignment horizontal="center"/>
    </xf>
    <xf numFmtId="0" fontId="20" fillId="0" borderId="0" xfId="0" applyFont="1"/>
    <xf numFmtId="0" fontId="20" fillId="0" borderId="0" xfId="4" applyFont="1" applyFill="1" applyBorder="1" applyAlignment="1">
      <alignment horizontal="center" vertical="top"/>
    </xf>
    <xf numFmtId="0" fontId="20" fillId="0" borderId="0" xfId="4" applyFont="1" applyFill="1" applyBorder="1" applyAlignment="1">
      <alignment horizontal="left" vertical="top" wrapText="1"/>
    </xf>
    <xf numFmtId="0" fontId="20" fillId="0" borderId="0" xfId="4" applyFont="1" applyFill="1" applyBorder="1" applyAlignment="1">
      <alignment horizontal="center"/>
    </xf>
    <xf numFmtId="2" fontId="20" fillId="0" borderId="0" xfId="4" applyNumberFormat="1" applyFont="1" applyFill="1" applyBorder="1" applyAlignment="1">
      <alignment horizontal="center"/>
    </xf>
    <xf numFmtId="4" fontId="20" fillId="0" borderId="0" xfId="4" applyNumberFormat="1" applyFont="1" applyFill="1" applyBorder="1" applyAlignment="1">
      <alignment horizontal="center"/>
    </xf>
    <xf numFmtId="0" fontId="20" fillId="0" borderId="0" xfId="0" applyFont="1" applyAlignment="1">
      <alignment horizontal="center"/>
    </xf>
    <xf numFmtId="4" fontId="20" fillId="0" borderId="0" xfId="0" applyNumberFormat="1" applyFont="1" applyAlignment="1">
      <alignment horizontal="center"/>
    </xf>
    <xf numFmtId="0" fontId="20" fillId="0" borderId="0" xfId="0" applyFont="1" applyAlignment="1">
      <alignment horizontal="center" vertical="top"/>
    </xf>
    <xf numFmtId="0" fontId="20" fillId="0" borderId="0" xfId="0" applyFont="1" applyAlignment="1">
      <alignment horizontal="justify" vertical="top" wrapText="1"/>
    </xf>
    <xf numFmtId="0" fontId="20" fillId="0" borderId="0" xfId="0" applyFont="1" applyAlignment="1">
      <alignment horizontal="left" vertical="top" wrapText="1"/>
    </xf>
    <xf numFmtId="0" fontId="20" fillId="0" borderId="2" xfId="0" applyFont="1" applyBorder="1" applyAlignment="1">
      <alignment horizontal="center" vertical="top"/>
    </xf>
    <xf numFmtId="0" fontId="20" fillId="0" borderId="2" xfId="0" applyFont="1" applyBorder="1" applyAlignment="1">
      <alignment horizontal="justify" vertical="top"/>
    </xf>
    <xf numFmtId="0" fontId="20" fillId="0" borderId="2" xfId="0" applyFont="1" applyBorder="1" applyAlignment="1">
      <alignment horizontal="center"/>
    </xf>
    <xf numFmtId="2" fontId="20" fillId="0" borderId="2" xfId="0" applyNumberFormat="1" applyFont="1" applyBorder="1" applyAlignment="1">
      <alignment horizontal="center"/>
    </xf>
    <xf numFmtId="4" fontId="20" fillId="0" borderId="2" xfId="0" applyNumberFormat="1" applyFont="1" applyBorder="1" applyAlignment="1">
      <alignment horizontal="center"/>
    </xf>
    <xf numFmtId="0" fontId="21" fillId="0" borderId="0" xfId="0" applyFont="1"/>
    <xf numFmtId="4" fontId="21" fillId="0" borderId="0" xfId="4" applyNumberFormat="1" applyFont="1" applyFill="1" applyBorder="1" applyAlignment="1">
      <alignment horizontal="center"/>
    </xf>
    <xf numFmtId="0" fontId="22" fillId="0" borderId="0" xfId="0" applyFont="1"/>
    <xf numFmtId="0" fontId="8" fillId="0" borderId="0" xfId="0" quotePrefix="1" applyFont="1"/>
    <xf numFmtId="0" fontId="20" fillId="0" borderId="0" xfId="0" quotePrefix="1" applyFont="1"/>
    <xf numFmtId="0" fontId="8" fillId="0" borderId="2" xfId="4" applyFont="1" applyFill="1" applyBorder="1" applyAlignment="1">
      <alignment horizontal="center" vertical="top"/>
    </xf>
    <xf numFmtId="0" fontId="8" fillId="0" borderId="2" xfId="4" applyFont="1" applyFill="1" applyBorder="1" applyAlignment="1">
      <alignment horizontal="left" vertical="top" wrapText="1"/>
    </xf>
    <xf numFmtId="0" fontId="8" fillId="0" borderId="2" xfId="4" applyFont="1" applyFill="1" applyBorder="1" applyAlignment="1">
      <alignment horizontal="center"/>
    </xf>
    <xf numFmtId="2" fontId="8" fillId="0" borderId="2" xfId="4" applyNumberFormat="1" applyFont="1" applyFill="1" applyBorder="1" applyAlignment="1">
      <alignment horizontal="center"/>
    </xf>
    <xf numFmtId="4" fontId="8" fillId="0" borderId="2" xfId="4" applyNumberFormat="1" applyFont="1" applyFill="1" applyBorder="1" applyAlignment="1">
      <alignment horizontal="center"/>
    </xf>
    <xf numFmtId="4" fontId="7" fillId="0" borderId="2" xfId="4" applyNumberFormat="1" applyFont="1" applyFill="1" applyBorder="1" applyAlignment="1">
      <alignment horizontal="center"/>
    </xf>
    <xf numFmtId="0" fontId="20" fillId="0" borderId="0" xfId="4" applyFont="1" applyFill="1" applyBorder="1" applyAlignment="1">
      <alignment horizontal="justify" vertical="top"/>
    </xf>
    <xf numFmtId="0" fontId="21" fillId="0" borderId="0" xfId="4" applyFont="1" applyFill="1" applyBorder="1" applyAlignment="1">
      <alignment horizontal="center"/>
    </xf>
    <xf numFmtId="2" fontId="21" fillId="0" borderId="0" xfId="4" applyNumberFormat="1" applyFont="1" applyFill="1" applyBorder="1" applyAlignment="1">
      <alignment horizontal="center"/>
    </xf>
    <xf numFmtId="0" fontId="20" fillId="0" borderId="4" xfId="0" applyFont="1" applyBorder="1" applyAlignment="1">
      <alignment horizontal="center" vertical="top"/>
    </xf>
    <xf numFmtId="0" fontId="20" fillId="0" borderId="4" xfId="0" applyFont="1" applyBorder="1" applyAlignment="1">
      <alignment horizontal="justify" vertical="top"/>
    </xf>
    <xf numFmtId="0" fontId="20" fillId="0" borderId="4" xfId="0" applyFont="1" applyBorder="1" applyAlignment="1">
      <alignment horizontal="center"/>
    </xf>
    <xf numFmtId="2" fontId="20" fillId="0" borderId="4" xfId="0" applyNumberFormat="1" applyFont="1" applyBorder="1" applyAlignment="1">
      <alignment horizontal="center"/>
    </xf>
    <xf numFmtId="4" fontId="20" fillId="0" borderId="4" xfId="0" applyNumberFormat="1" applyFont="1" applyBorder="1" applyAlignment="1">
      <alignment horizontal="center"/>
    </xf>
    <xf numFmtId="0" fontId="13" fillId="0" borderId="0" xfId="5" applyFont="1" applyAlignment="1">
      <alignment horizontal="justify"/>
    </xf>
    <xf numFmtId="0" fontId="1" fillId="0" borderId="0" xfId="9" quotePrefix="1" applyAlignment="1">
      <alignment horizontal="justify" vertical="top" wrapText="1"/>
    </xf>
    <xf numFmtId="4" fontId="1" fillId="0" borderId="0" xfId="9" applyNumberFormat="1" applyAlignment="1">
      <alignment horizontal="center"/>
    </xf>
    <xf numFmtId="4" fontId="1" fillId="0" borderId="0" xfId="9" applyNumberFormat="1" applyAlignment="1" applyProtection="1">
      <alignment horizontal="right"/>
      <protection locked="0"/>
    </xf>
    <xf numFmtId="0" fontId="1" fillId="0" borderId="0" xfId="9" applyAlignment="1">
      <alignment horizontal="center"/>
    </xf>
    <xf numFmtId="167" fontId="24" fillId="0" borderId="0" xfId="9" applyNumberFormat="1" applyFont="1" applyAlignment="1">
      <alignment horizontal="right"/>
    </xf>
    <xf numFmtId="167" fontId="25" fillId="0" borderId="0" xfId="9" applyNumberFormat="1" applyFont="1"/>
    <xf numFmtId="0" fontId="25" fillId="0" borderId="0" xfId="9" applyFont="1" applyAlignment="1">
      <alignment horizontal="right"/>
    </xf>
    <xf numFmtId="4" fontId="25" fillId="0" borderId="0" xfId="9" applyNumberFormat="1" applyFont="1"/>
    <xf numFmtId="0" fontId="25" fillId="0" borderId="0" xfId="9" applyFont="1"/>
    <xf numFmtId="0" fontId="7" fillId="0" borderId="2" xfId="0" applyFont="1" applyBorder="1"/>
    <xf numFmtId="2" fontId="20" fillId="0" borderId="0" xfId="0" applyNumberFormat="1" applyFont="1" applyAlignment="1">
      <alignment horizontal="center"/>
    </xf>
    <xf numFmtId="49" fontId="3" fillId="0" borderId="0" xfId="0" applyNumberFormat="1" applyFont="1" applyAlignment="1">
      <alignment horizontal="right" vertical="top"/>
    </xf>
    <xf numFmtId="0" fontId="3" fillId="0" borderId="0" xfId="0" applyFont="1" applyAlignment="1">
      <alignment horizontal="justify" vertical="top" wrapText="1"/>
    </xf>
    <xf numFmtId="0" fontId="3" fillId="0" borderId="0" xfId="0" applyFont="1" applyAlignment="1">
      <alignment horizontal="center" vertical="top"/>
    </xf>
    <xf numFmtId="4" fontId="3" fillId="0" borderId="0" xfId="0" applyNumberFormat="1" applyFont="1" applyAlignment="1" applyProtection="1">
      <alignment horizontal="left" vertical="top"/>
      <protection locked="0"/>
    </xf>
    <xf numFmtId="4" fontId="3" fillId="0" borderId="0" xfId="0" applyNumberFormat="1" applyFont="1" applyAlignment="1">
      <alignment horizontal="right" vertical="top"/>
    </xf>
    <xf numFmtId="4" fontId="8" fillId="0" borderId="2" xfId="0" applyNumberFormat="1" applyFont="1" applyBorder="1" applyAlignment="1">
      <alignment horizontal="center"/>
    </xf>
    <xf numFmtId="49" fontId="8" fillId="0" borderId="0" xfId="0" applyNumberFormat="1"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center" vertical="center"/>
    </xf>
    <xf numFmtId="2" fontId="8" fillId="0" borderId="0" xfId="2" applyNumberFormat="1" applyFont="1" applyFill="1" applyBorder="1" applyAlignment="1" applyProtection="1">
      <alignment horizontal="center" vertical="center"/>
    </xf>
    <xf numFmtId="0" fontId="7" fillId="0" borderId="0" xfId="4" applyFont="1" applyFill="1" applyBorder="1" applyAlignment="1">
      <alignment horizontal="center" vertical="center"/>
    </xf>
    <xf numFmtId="2" fontId="7" fillId="0" borderId="0" xfId="4" applyNumberFormat="1" applyFont="1" applyFill="1" applyBorder="1" applyAlignment="1">
      <alignment horizontal="center" vertical="center"/>
    </xf>
    <xf numFmtId="0" fontId="20" fillId="0" borderId="0" xfId="4" applyFont="1" applyFill="1" applyBorder="1" applyAlignment="1">
      <alignment horizontal="center" vertical="center"/>
    </xf>
    <xf numFmtId="2" fontId="20" fillId="0" borderId="0" xfId="4" applyNumberFormat="1" applyFont="1" applyFill="1" applyBorder="1" applyAlignment="1">
      <alignment horizontal="center" vertical="center"/>
    </xf>
    <xf numFmtId="2" fontId="8" fillId="0" borderId="0" xfId="0" quotePrefix="1" applyNumberFormat="1" applyFont="1" applyAlignment="1">
      <alignment horizontal="center"/>
    </xf>
    <xf numFmtId="0" fontId="5" fillId="0" borderId="0" xfId="0" applyFont="1" applyAlignment="1">
      <alignment horizontal="left"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cellXfs>
  <cellStyles count="15">
    <cellStyle name="Bilješka" xfId="4" builtinId="10"/>
    <cellStyle name="Loše" xfId="1" builtinId="27"/>
    <cellStyle name="Normal 2" xfId="5" xr:uid="{00000000-0005-0000-0000-000003000000}"/>
    <cellStyle name="Normal 3" xfId="7" xr:uid="{00000000-0005-0000-0000-000004000000}"/>
    <cellStyle name="Normal 4" xfId="8" xr:uid="{00000000-0005-0000-0000-000005000000}"/>
    <cellStyle name="Normal_ponder" xfId="9" xr:uid="{20BFB96E-53F8-4D84-8D42-B6583944CD57}"/>
    <cellStyle name="Normal_TROŠKOVNIK - KAM - ŽUTO" xfId="3" xr:uid="{00000000-0005-0000-0000-000006000000}"/>
    <cellStyle name="Normalno" xfId="0" builtinId="0"/>
    <cellStyle name="Normalno 14" xfId="13" xr:uid="{5D14D0FB-F9E3-4708-9CE1-514CDEF7F244}"/>
    <cellStyle name="Normalno 16" xfId="12" xr:uid="{96F3AAF9-FBEF-4D10-9D56-7E4A985E30AC}"/>
    <cellStyle name="Normalno 2" xfId="6" xr:uid="{00000000-0005-0000-0000-000007000000}"/>
    <cellStyle name="Normalno 2 2" xfId="10" xr:uid="{CE3A6BFF-0E24-4FBB-86DF-888AD7097B96}"/>
    <cellStyle name="Normalno 4" xfId="14" xr:uid="{B5A94BA8-8366-4286-80EE-65728E967521}"/>
    <cellStyle name="Zarez" xfId="2" builtinId="3"/>
    <cellStyle name="Zarez 2" xfId="11" xr:uid="{93B125F8-800E-4775-A3DE-F57533044D3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6"/>
  <sheetViews>
    <sheetView view="pageBreakPreview" zoomScale="115" zoomScaleNormal="100" zoomScaleSheetLayoutView="115" workbookViewId="0">
      <selection activeCell="A12" sqref="A12"/>
    </sheetView>
  </sheetViews>
  <sheetFormatPr defaultColWidth="9.140625" defaultRowHeight="12.75" x14ac:dyDescent="0.2"/>
  <cols>
    <col min="1" max="1" width="92.7109375" style="62" customWidth="1"/>
    <col min="2" max="16384" width="9.140625" style="62"/>
  </cols>
  <sheetData>
    <row r="1" spans="1:1" x14ac:dyDescent="0.2">
      <c r="A1" s="61" t="s">
        <v>29</v>
      </c>
    </row>
    <row r="2" spans="1:1" x14ac:dyDescent="0.2">
      <c r="A2" s="63"/>
    </row>
    <row r="3" spans="1:1" ht="38.25" x14ac:dyDescent="0.2">
      <c r="A3" s="64" t="s">
        <v>24</v>
      </c>
    </row>
    <row r="4" spans="1:1" x14ac:dyDescent="0.2">
      <c r="A4" s="63"/>
    </row>
    <row r="5" spans="1:1" x14ac:dyDescent="0.2">
      <c r="A5" s="65"/>
    </row>
    <row r="6" spans="1:1" x14ac:dyDescent="0.2">
      <c r="A6" s="64" t="s">
        <v>30</v>
      </c>
    </row>
    <row r="7" spans="1:1" ht="114.75" x14ac:dyDescent="0.2">
      <c r="A7" s="65" t="s">
        <v>31</v>
      </c>
    </row>
    <row r="8" spans="1:1" x14ac:dyDescent="0.2">
      <c r="A8" s="65"/>
    </row>
    <row r="9" spans="1:1" x14ac:dyDescent="0.2">
      <c r="A9" s="63"/>
    </row>
    <row r="10" spans="1:1" x14ac:dyDescent="0.2">
      <c r="A10" s="129" t="s">
        <v>32</v>
      </c>
    </row>
    <row r="11" spans="1:1" ht="89.25" x14ac:dyDescent="0.2">
      <c r="A11" s="65" t="s">
        <v>33</v>
      </c>
    </row>
    <row r="12" spans="1:1" ht="89.25" x14ac:dyDescent="0.2">
      <c r="A12" s="65" t="s">
        <v>34</v>
      </c>
    </row>
    <row r="13" spans="1:1" x14ac:dyDescent="0.2">
      <c r="A13" s="65"/>
    </row>
    <row r="14" spans="1:1" x14ac:dyDescent="0.2">
      <c r="A14" s="129" t="s">
        <v>35</v>
      </c>
    </row>
    <row r="15" spans="1:1" ht="331.5" x14ac:dyDescent="0.2">
      <c r="A15" s="65" t="s">
        <v>36</v>
      </c>
    </row>
    <row r="16" spans="1:1" x14ac:dyDescent="0.2">
      <c r="A16" s="63"/>
    </row>
    <row r="17" spans="1:1" x14ac:dyDescent="0.2">
      <c r="A17" s="129" t="s">
        <v>37</v>
      </c>
    </row>
    <row r="18" spans="1:1" ht="165.75" x14ac:dyDescent="0.2">
      <c r="A18" s="65" t="s">
        <v>38</v>
      </c>
    </row>
    <row r="19" spans="1:1" x14ac:dyDescent="0.2">
      <c r="A19" s="63"/>
    </row>
    <row r="20" spans="1:1" x14ac:dyDescent="0.2">
      <c r="A20" s="129" t="s">
        <v>39</v>
      </c>
    </row>
    <row r="21" spans="1:1" x14ac:dyDescent="0.2">
      <c r="A21" s="63"/>
    </row>
    <row r="22" spans="1:1" ht="76.5" x14ac:dyDescent="0.2">
      <c r="A22" s="65" t="s">
        <v>40</v>
      </c>
    </row>
    <row r="23" spans="1:1" ht="63.75" x14ac:dyDescent="0.2">
      <c r="A23" s="65" t="s">
        <v>41</v>
      </c>
    </row>
    <row r="24" spans="1:1" ht="109.5" customHeight="1" x14ac:dyDescent="0.2">
      <c r="A24" s="66" t="s">
        <v>42</v>
      </c>
    </row>
    <row r="25" spans="1:1" ht="25.5" x14ac:dyDescent="0.2">
      <c r="A25" s="65" t="s">
        <v>43</v>
      </c>
    </row>
    <row r="26" spans="1:1" ht="114.75" x14ac:dyDescent="0.2">
      <c r="A26" s="66" t="s">
        <v>44</v>
      </c>
    </row>
    <row r="27" spans="1:1" ht="38.25" x14ac:dyDescent="0.2">
      <c r="A27" s="65" t="s">
        <v>45</v>
      </c>
    </row>
    <row r="28" spans="1:1" x14ac:dyDescent="0.2">
      <c r="A28" s="65" t="s">
        <v>46</v>
      </c>
    </row>
    <row r="29" spans="1:1" ht="51" x14ac:dyDescent="0.2">
      <c r="A29" s="63" t="s">
        <v>47</v>
      </c>
    </row>
    <row r="30" spans="1:1" ht="25.5" x14ac:dyDescent="0.2">
      <c r="A30" s="65" t="s">
        <v>48</v>
      </c>
    </row>
    <row r="31" spans="1:1" x14ac:dyDescent="0.2">
      <c r="A31" s="63" t="s">
        <v>49</v>
      </c>
    </row>
    <row r="32" spans="1:1" x14ac:dyDescent="0.2">
      <c r="A32" s="63"/>
    </row>
    <row r="33" spans="1:1" x14ac:dyDescent="0.2">
      <c r="A33" s="63"/>
    </row>
    <row r="34" spans="1:1" x14ac:dyDescent="0.2">
      <c r="A34" s="63"/>
    </row>
    <row r="35" spans="1:1" x14ac:dyDescent="0.2">
      <c r="A35" s="63"/>
    </row>
    <row r="36" spans="1:1" x14ac:dyDescent="0.2">
      <c r="A36" s="63"/>
    </row>
  </sheetData>
  <phoneticPr fontId="0" type="noConversion"/>
  <pageMargins left="0.7" right="0.7" top="0.75" bottom="0.75" header="0.3" footer="0.3"/>
  <pageSetup paperSize="9" orientation="portrait" horizontalDpi="4294967294" r:id="rId1"/>
  <rowBreaks count="1" manualBreakCount="1">
    <brk id="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D4593-9FBF-436F-A4DB-9A91FFEE1ABF}">
  <sheetPr>
    <pageSetUpPr fitToPage="1"/>
  </sheetPr>
  <dimension ref="A1:J218"/>
  <sheetViews>
    <sheetView showZeros="0" tabSelected="1" view="pageBreakPreview" zoomScaleNormal="100" zoomScaleSheetLayoutView="100" zoomScalePageLayoutView="70" workbookViewId="0">
      <selection activeCell="F9" sqref="F9"/>
    </sheetView>
  </sheetViews>
  <sheetFormatPr defaultColWidth="9.140625" defaultRowHeight="16.5" x14ac:dyDescent="0.3"/>
  <cols>
    <col min="1" max="1" width="8.140625" style="48" customWidth="1"/>
    <col min="2" max="2" width="62.5703125" style="2" customWidth="1"/>
    <col min="3" max="3" width="9.5703125" style="9" bestFit="1" customWidth="1"/>
    <col min="4" max="4" width="10.5703125" style="22" customWidth="1"/>
    <col min="5" max="5" width="11.140625" style="20" bestFit="1" customWidth="1"/>
    <col min="6" max="6" width="13.140625" style="20" customWidth="1"/>
    <col min="7" max="16384" width="9.140625" style="4"/>
  </cols>
  <sheetData>
    <row r="1" spans="1:6" s="1" customFormat="1" x14ac:dyDescent="0.3">
      <c r="A1" s="47"/>
      <c r="B1" s="156" t="s">
        <v>86</v>
      </c>
      <c r="C1" s="156"/>
      <c r="D1" s="156"/>
      <c r="E1" s="156"/>
      <c r="F1" s="71" t="s">
        <v>16</v>
      </c>
    </row>
    <row r="2" spans="1:6" s="1" customFormat="1" x14ac:dyDescent="0.3">
      <c r="A2" s="47"/>
      <c r="B2" s="157" t="s">
        <v>87</v>
      </c>
      <c r="C2" s="157"/>
      <c r="D2" s="157"/>
      <c r="E2" s="157"/>
      <c r="F2" s="71" t="s">
        <v>140</v>
      </c>
    </row>
    <row r="3" spans="1:6" s="1" customFormat="1" x14ac:dyDescent="0.3">
      <c r="A3" s="72"/>
      <c r="B3" s="156" t="s">
        <v>88</v>
      </c>
      <c r="C3" s="156"/>
      <c r="D3" s="156"/>
      <c r="E3" s="156"/>
      <c r="F3" s="8"/>
    </row>
    <row r="4" spans="1:6" s="1" customFormat="1" x14ac:dyDescent="0.3">
      <c r="A4" s="72"/>
      <c r="B4" s="158"/>
      <c r="C4" s="158"/>
      <c r="D4" s="158"/>
      <c r="E4" s="158"/>
      <c r="F4" s="8"/>
    </row>
    <row r="5" spans="1:6" s="7" customFormat="1" x14ac:dyDescent="0.3">
      <c r="A5" s="48"/>
      <c r="B5" s="2"/>
      <c r="C5" s="9"/>
      <c r="D5" s="10"/>
      <c r="E5" s="11"/>
      <c r="F5" s="12"/>
    </row>
    <row r="6" spans="1:6" s="7" customFormat="1" ht="17.25" thickBot="1" x14ac:dyDescent="0.35">
      <c r="A6" s="49" t="s">
        <v>5</v>
      </c>
      <c r="B6" s="52" t="s">
        <v>3</v>
      </c>
      <c r="C6" s="13"/>
      <c r="D6" s="14"/>
      <c r="E6" s="15"/>
      <c r="F6" s="16"/>
    </row>
    <row r="7" spans="1:6" s="112" customFormat="1" ht="13.5" x14ac:dyDescent="0.25">
      <c r="A7" s="67" t="s">
        <v>10</v>
      </c>
      <c r="B7" s="67" t="s">
        <v>11</v>
      </c>
      <c r="C7" s="68" t="s">
        <v>12</v>
      </c>
      <c r="D7" s="69" t="s">
        <v>13</v>
      </c>
      <c r="E7" s="69" t="s">
        <v>14</v>
      </c>
      <c r="F7" s="67" t="s">
        <v>15</v>
      </c>
    </row>
    <row r="8" spans="1:6" s="7" customFormat="1" x14ac:dyDescent="0.3">
      <c r="A8" s="17"/>
      <c r="B8" s="17"/>
      <c r="C8" s="18"/>
      <c r="D8" s="19"/>
      <c r="E8" s="19"/>
      <c r="F8" s="17"/>
    </row>
    <row r="9" spans="1:6" s="7" customFormat="1" ht="87.6" customHeight="1" x14ac:dyDescent="0.3">
      <c r="A9" s="88">
        <v>1</v>
      </c>
      <c r="B9" s="87" t="s">
        <v>27</v>
      </c>
      <c r="C9" s="9" t="s">
        <v>1</v>
      </c>
      <c r="D9" s="22">
        <v>1</v>
      </c>
      <c r="E9" s="20"/>
      <c r="F9" s="20">
        <f>D9*E9</f>
        <v>0</v>
      </c>
    </row>
    <row r="10" spans="1:6" s="7" customFormat="1" x14ac:dyDescent="0.3">
      <c r="A10" s="48"/>
      <c r="B10" s="2"/>
      <c r="C10" s="9"/>
      <c r="D10" s="10"/>
      <c r="E10" s="20"/>
      <c r="F10" s="20"/>
    </row>
    <row r="11" spans="1:6" s="7" customFormat="1" ht="51" customHeight="1" x14ac:dyDescent="0.3">
      <c r="A11" s="48">
        <f>A9+1</f>
        <v>2</v>
      </c>
      <c r="B11" s="2" t="s">
        <v>57</v>
      </c>
      <c r="C11" s="9" t="s">
        <v>51</v>
      </c>
      <c r="D11" s="22">
        <v>1</v>
      </c>
      <c r="E11" s="20"/>
      <c r="F11" s="20">
        <f>D11*E11</f>
        <v>0</v>
      </c>
    </row>
    <row r="12" spans="1:6" s="7" customFormat="1" x14ac:dyDescent="0.3">
      <c r="A12" s="48"/>
      <c r="B12" s="2"/>
      <c r="C12" s="9"/>
      <c r="D12" s="22"/>
      <c r="E12" s="20"/>
      <c r="F12" s="20"/>
    </row>
    <row r="13" spans="1:6" s="7" customFormat="1" ht="264" x14ac:dyDescent="0.3">
      <c r="A13" s="48">
        <f>A11+1</f>
        <v>3</v>
      </c>
      <c r="B13" s="103" t="s">
        <v>58</v>
      </c>
      <c r="C13" s="9" t="s">
        <v>17</v>
      </c>
      <c r="D13" s="22">
        <v>345</v>
      </c>
      <c r="E13" s="20"/>
      <c r="F13" s="20">
        <f>D13*E13</f>
        <v>0</v>
      </c>
    </row>
    <row r="14" spans="1:6" s="7" customFormat="1" x14ac:dyDescent="0.3">
      <c r="A14" s="48"/>
      <c r="B14" s="103"/>
      <c r="C14" s="9"/>
      <c r="D14" s="22"/>
      <c r="E14" s="20"/>
      <c r="F14" s="20"/>
    </row>
    <row r="15" spans="1:6" s="7" customFormat="1" x14ac:dyDescent="0.3">
      <c r="A15" s="48">
        <f>A13+1</f>
        <v>4</v>
      </c>
      <c r="B15" s="2" t="s">
        <v>101</v>
      </c>
      <c r="C15" s="149" t="s">
        <v>1</v>
      </c>
      <c r="D15" s="150">
        <v>1</v>
      </c>
      <c r="E15" s="20"/>
      <c r="F15" s="20">
        <f>D15*E15</f>
        <v>0</v>
      </c>
    </row>
    <row r="16" spans="1:6" s="7" customFormat="1" ht="17.25" thickBot="1" x14ac:dyDescent="0.35">
      <c r="A16" s="49"/>
      <c r="B16" s="52"/>
      <c r="C16" s="13"/>
      <c r="D16" s="14"/>
      <c r="E16" s="24"/>
      <c r="F16" s="24"/>
    </row>
    <row r="17" spans="1:7" s="7" customFormat="1" x14ac:dyDescent="0.3">
      <c r="A17" s="48" t="s">
        <v>5</v>
      </c>
      <c r="B17" s="2" t="s">
        <v>3</v>
      </c>
      <c r="C17" s="9"/>
      <c r="D17" s="10"/>
      <c r="E17" s="11"/>
      <c r="F17" s="27">
        <f>SUM(F9:F15)</f>
        <v>0</v>
      </c>
    </row>
    <row r="18" spans="1:7" s="7" customFormat="1" x14ac:dyDescent="0.3">
      <c r="A18" s="48"/>
      <c r="B18" s="2"/>
      <c r="C18" s="9"/>
      <c r="D18" s="10"/>
      <c r="E18" s="20"/>
    </row>
    <row r="19" spans="1:7" s="7" customFormat="1" x14ac:dyDescent="0.3">
      <c r="A19" s="48"/>
      <c r="B19" s="2"/>
      <c r="C19" s="9"/>
      <c r="D19" s="10"/>
      <c r="E19" s="20"/>
      <c r="F19" s="20"/>
    </row>
    <row r="20" spans="1:7" ht="17.25" thickBot="1" x14ac:dyDescent="0.35">
      <c r="A20" s="49" t="s">
        <v>6</v>
      </c>
      <c r="B20" s="52" t="s">
        <v>22</v>
      </c>
      <c r="C20" s="13"/>
      <c r="D20" s="14"/>
      <c r="E20" s="15"/>
      <c r="F20" s="16"/>
    </row>
    <row r="21" spans="1:7" x14ac:dyDescent="0.3">
      <c r="B21" s="3"/>
      <c r="D21" s="21"/>
      <c r="G21" s="113"/>
    </row>
    <row r="22" spans="1:7" ht="120.6" customHeight="1" x14ac:dyDescent="0.3">
      <c r="A22" s="48">
        <v>1</v>
      </c>
      <c r="B22" s="44" t="s">
        <v>82</v>
      </c>
      <c r="C22" s="4"/>
      <c r="D22" s="4"/>
    </row>
    <row r="23" spans="1:7" x14ac:dyDescent="0.3">
      <c r="A23" s="48" t="s">
        <v>50</v>
      </c>
      <c r="B23" s="44" t="s">
        <v>72</v>
      </c>
      <c r="C23" s="9" t="s">
        <v>17</v>
      </c>
      <c r="D23" s="10">
        <v>374</v>
      </c>
      <c r="F23" s="20">
        <f>D23*E23</f>
        <v>0</v>
      </c>
    </row>
    <row r="24" spans="1:7" x14ac:dyDescent="0.3">
      <c r="B24" s="44"/>
      <c r="D24" s="10"/>
    </row>
    <row r="25" spans="1:7" s="7" customFormat="1" ht="33.6" customHeight="1" x14ac:dyDescent="0.3">
      <c r="A25" s="48">
        <f>A22+1</f>
        <v>2</v>
      </c>
      <c r="B25" s="6" t="s">
        <v>52</v>
      </c>
      <c r="C25" s="9" t="s">
        <v>51</v>
      </c>
      <c r="D25" s="22">
        <v>1</v>
      </c>
      <c r="E25" s="20"/>
      <c r="F25" s="20">
        <f>D25*E25</f>
        <v>0</v>
      </c>
    </row>
    <row r="26" spans="1:7" s="7" customFormat="1" ht="18" customHeight="1" x14ac:dyDescent="0.3">
      <c r="A26" s="48"/>
      <c r="B26" s="6"/>
      <c r="C26" s="9"/>
      <c r="D26" s="22"/>
      <c r="E26" s="20"/>
      <c r="F26" s="20"/>
    </row>
    <row r="27" spans="1:7" s="7" customFormat="1" ht="48.6" customHeight="1" x14ac:dyDescent="0.3">
      <c r="A27" s="48">
        <f>A25+1</f>
        <v>3</v>
      </c>
      <c r="B27" s="6" t="s">
        <v>74</v>
      </c>
      <c r="C27" s="9" t="s">
        <v>51</v>
      </c>
      <c r="D27" s="22">
        <v>1</v>
      </c>
      <c r="E27" s="20"/>
      <c r="F27" s="20">
        <f>D27*E27</f>
        <v>0</v>
      </c>
    </row>
    <row r="28" spans="1:7" s="7" customFormat="1" x14ac:dyDescent="0.3">
      <c r="A28" s="48"/>
      <c r="B28" s="6"/>
      <c r="C28" s="9"/>
      <c r="D28" s="22"/>
      <c r="E28" s="20"/>
      <c r="F28" s="20"/>
    </row>
    <row r="29" spans="1:7" s="7" customFormat="1" ht="33" x14ac:dyDescent="0.3">
      <c r="A29" s="48">
        <f>A27+1</f>
        <v>4</v>
      </c>
      <c r="B29" s="6" t="s">
        <v>78</v>
      </c>
      <c r="C29" s="9" t="s">
        <v>51</v>
      </c>
      <c r="D29" s="22">
        <v>1</v>
      </c>
      <c r="E29" s="20"/>
      <c r="F29" s="20">
        <f>D29*E29</f>
        <v>0</v>
      </c>
    </row>
    <row r="30" spans="1:7" s="7" customFormat="1" x14ac:dyDescent="0.3">
      <c r="A30" s="48"/>
      <c r="B30" s="6"/>
      <c r="C30" s="9"/>
      <c r="D30" s="22"/>
      <c r="E30" s="20"/>
      <c r="F30" s="20"/>
    </row>
    <row r="31" spans="1:7" s="7" customFormat="1" ht="33" x14ac:dyDescent="0.3">
      <c r="A31" s="48">
        <f>A29+1</f>
        <v>5</v>
      </c>
      <c r="B31" s="6" t="s">
        <v>81</v>
      </c>
    </row>
    <row r="32" spans="1:7" s="7" customFormat="1" x14ac:dyDescent="0.3">
      <c r="A32" s="48" t="s">
        <v>50</v>
      </c>
      <c r="B32" s="6" t="s">
        <v>79</v>
      </c>
      <c r="C32" s="9" t="s">
        <v>17</v>
      </c>
      <c r="D32" s="22">
        <v>40</v>
      </c>
      <c r="E32" s="20"/>
      <c r="F32" s="20">
        <f>D32*E32</f>
        <v>0</v>
      </c>
    </row>
    <row r="33" spans="1:7" s="7" customFormat="1" x14ac:dyDescent="0.3">
      <c r="A33" s="48" t="s">
        <v>73</v>
      </c>
      <c r="B33" s="6" t="s">
        <v>80</v>
      </c>
      <c r="C33" s="9" t="s">
        <v>17</v>
      </c>
      <c r="D33" s="22">
        <v>10</v>
      </c>
      <c r="E33" s="20"/>
      <c r="F33" s="20">
        <f>D33*E33</f>
        <v>0</v>
      </c>
    </row>
    <row r="34" spans="1:7" s="7" customFormat="1" x14ac:dyDescent="0.3">
      <c r="A34" s="48"/>
      <c r="B34" s="6"/>
      <c r="C34" s="9"/>
      <c r="D34" s="22"/>
      <c r="E34" s="20"/>
      <c r="F34" s="20"/>
    </row>
    <row r="35" spans="1:7" ht="17.25" thickBot="1" x14ac:dyDescent="0.35">
      <c r="A35" s="49"/>
      <c r="B35" s="5"/>
      <c r="C35" s="13"/>
      <c r="D35" s="23"/>
      <c r="E35" s="24"/>
      <c r="F35" s="24"/>
    </row>
    <row r="36" spans="1:7" x14ac:dyDescent="0.3">
      <c r="A36" s="48" t="s">
        <v>6</v>
      </c>
      <c r="B36" s="3" t="s">
        <v>23</v>
      </c>
      <c r="C36" s="25"/>
      <c r="D36" s="26"/>
      <c r="E36" s="27"/>
      <c r="F36" s="27">
        <f>SUM(F22:F34)</f>
        <v>0</v>
      </c>
    </row>
    <row r="37" spans="1:7" x14ac:dyDescent="0.3">
      <c r="B37" s="3"/>
    </row>
    <row r="38" spans="1:7" x14ac:dyDescent="0.3">
      <c r="B38" s="3"/>
    </row>
    <row r="39" spans="1:7" ht="17.25" thickBot="1" x14ac:dyDescent="0.35">
      <c r="A39" s="49" t="s">
        <v>7</v>
      </c>
      <c r="B39" s="5" t="s">
        <v>97</v>
      </c>
      <c r="C39" s="13"/>
      <c r="D39" s="23"/>
      <c r="E39" s="24"/>
      <c r="F39" s="24"/>
    </row>
    <row r="40" spans="1:7" x14ac:dyDescent="0.3">
      <c r="B40" s="3"/>
    </row>
    <row r="41" spans="1:7" ht="72.75" customHeight="1" x14ac:dyDescent="0.3">
      <c r="A41" s="48">
        <v>1</v>
      </c>
      <c r="B41" s="3" t="s">
        <v>100</v>
      </c>
      <c r="C41" s="9" t="s">
        <v>17</v>
      </c>
      <c r="D41" s="22">
        <v>265</v>
      </c>
      <c r="F41" s="20">
        <f>D41*E41</f>
        <v>0</v>
      </c>
    </row>
    <row r="42" spans="1:7" x14ac:dyDescent="0.3">
      <c r="B42" s="3"/>
    </row>
    <row r="43" spans="1:7" ht="108.75" customHeight="1" x14ac:dyDescent="0.3">
      <c r="A43" s="48">
        <f>A41+1</f>
        <v>2</v>
      </c>
      <c r="B43" s="2" t="s">
        <v>99</v>
      </c>
      <c r="C43" s="9" t="s">
        <v>0</v>
      </c>
      <c r="D43" s="10">
        <v>550</v>
      </c>
      <c r="F43" s="20">
        <f t="shared" ref="F43" si="0">D43*E43</f>
        <v>0</v>
      </c>
      <c r="G43" s="113"/>
    </row>
    <row r="44" spans="1:7" ht="12.75" customHeight="1" x14ac:dyDescent="0.3">
      <c r="B44" s="44"/>
    </row>
    <row r="45" spans="1:7" ht="82.5" x14ac:dyDescent="0.3">
      <c r="A45" s="48">
        <f>A43+1</f>
        <v>3</v>
      </c>
      <c r="B45" s="44" t="s">
        <v>98</v>
      </c>
      <c r="E45" s="4"/>
      <c r="F45" s="4"/>
      <c r="G45" s="113"/>
    </row>
    <row r="46" spans="1:7" ht="19.149999999999999" customHeight="1" x14ac:dyDescent="0.3">
      <c r="B46" s="3" t="s">
        <v>25</v>
      </c>
      <c r="C46" s="9" t="s">
        <v>17</v>
      </c>
      <c r="D46" s="22">
        <v>265</v>
      </c>
      <c r="F46" s="20">
        <f>D46*E46</f>
        <v>0</v>
      </c>
      <c r="G46" s="113"/>
    </row>
    <row r="47" spans="1:7" x14ac:dyDescent="0.3">
      <c r="B47" s="3" t="s">
        <v>95</v>
      </c>
      <c r="C47" s="9" t="s">
        <v>26</v>
      </c>
      <c r="D47" s="22">
        <v>2900</v>
      </c>
      <c r="E47" s="19"/>
      <c r="F47" s="20">
        <f>D47*E47</f>
        <v>0</v>
      </c>
      <c r="G47" s="113"/>
    </row>
    <row r="48" spans="1:7" x14ac:dyDescent="0.3">
      <c r="B48" s="3"/>
      <c r="E48" s="19"/>
      <c r="G48" s="113"/>
    </row>
    <row r="49" spans="1:9" ht="82.5" x14ac:dyDescent="0.3">
      <c r="A49" s="48">
        <f>A45+1</f>
        <v>4</v>
      </c>
      <c r="B49" s="44" t="s">
        <v>96</v>
      </c>
      <c r="C49" s="9" t="s">
        <v>0</v>
      </c>
      <c r="D49" s="22">
        <v>1100</v>
      </c>
      <c r="F49" s="20">
        <f>D49*E49</f>
        <v>0</v>
      </c>
      <c r="G49" s="113"/>
    </row>
    <row r="50" spans="1:9" x14ac:dyDescent="0.3">
      <c r="B50" s="44"/>
    </row>
    <row r="51" spans="1:9" ht="17.25" thickBot="1" x14ac:dyDescent="0.35">
      <c r="A51" s="49"/>
      <c r="B51" s="5"/>
      <c r="C51" s="13"/>
      <c r="D51" s="23"/>
      <c r="E51" s="24"/>
      <c r="F51" s="24"/>
    </row>
    <row r="52" spans="1:9" s="70" customFormat="1" x14ac:dyDescent="0.3">
      <c r="A52" s="48" t="str">
        <f>A39</f>
        <v>III.</v>
      </c>
      <c r="B52" s="3" t="str">
        <f>B39</f>
        <v>ARMIRANO BETONSKI RADOVI - torkretiranje</v>
      </c>
      <c r="C52" s="25"/>
      <c r="D52" s="26"/>
      <c r="E52" s="27"/>
      <c r="F52" s="27">
        <f>SUM(F41:F49)</f>
        <v>0</v>
      </c>
    </row>
    <row r="53" spans="1:9" s="70" customFormat="1" x14ac:dyDescent="0.3">
      <c r="A53" s="48"/>
      <c r="B53" s="3"/>
      <c r="C53" s="25"/>
      <c r="D53" s="26"/>
      <c r="E53" s="27"/>
      <c r="F53" s="27"/>
    </row>
    <row r="54" spans="1:9" s="94" customFormat="1" ht="17.25" thickBot="1" x14ac:dyDescent="0.35">
      <c r="A54" s="89" t="s">
        <v>18</v>
      </c>
      <c r="B54" s="90" t="s">
        <v>68</v>
      </c>
      <c r="C54" s="91"/>
      <c r="D54" s="92"/>
      <c r="E54" s="93"/>
      <c r="F54" s="93"/>
    </row>
    <row r="55" spans="1:9" s="94" customFormat="1" x14ac:dyDescent="0.3">
      <c r="A55" s="95"/>
      <c r="B55" s="96"/>
      <c r="C55" s="97"/>
      <c r="D55" s="98"/>
      <c r="E55" s="99"/>
      <c r="F55" s="99"/>
    </row>
    <row r="56" spans="1:9" s="94" customFormat="1" ht="81.599999999999994" customHeight="1" x14ac:dyDescent="0.3">
      <c r="A56" s="48">
        <v>1</v>
      </c>
      <c r="B56" s="3" t="s">
        <v>77</v>
      </c>
      <c r="C56" s="9" t="s">
        <v>17</v>
      </c>
      <c r="D56" s="22">
        <v>270</v>
      </c>
      <c r="E56" s="20"/>
      <c r="F56" s="20">
        <f>D56*E56</f>
        <v>0</v>
      </c>
    </row>
    <row r="57" spans="1:9" ht="16.149999999999999" customHeight="1" x14ac:dyDescent="0.3">
      <c r="A57" s="95"/>
      <c r="B57" s="96"/>
      <c r="C57" s="97"/>
      <c r="D57" s="98"/>
      <c r="E57" s="99"/>
      <c r="F57" s="99"/>
    </row>
    <row r="58" spans="1:9" ht="197.45" customHeight="1" x14ac:dyDescent="0.3">
      <c r="A58" s="48">
        <v>2</v>
      </c>
      <c r="B58" s="44" t="s">
        <v>89</v>
      </c>
      <c r="C58" s="9" t="s">
        <v>17</v>
      </c>
      <c r="D58" s="22">
        <v>270</v>
      </c>
      <c r="F58" s="20">
        <f>D58*E58</f>
        <v>0</v>
      </c>
    </row>
    <row r="59" spans="1:9" ht="19.149999999999999" customHeight="1" x14ac:dyDescent="0.3">
      <c r="B59" s="44"/>
      <c r="H59" s="94"/>
      <c r="I59" s="94"/>
    </row>
    <row r="60" spans="1:9" ht="313.5" x14ac:dyDescent="0.3">
      <c r="A60" s="48">
        <f>A58+1</f>
        <v>3</v>
      </c>
      <c r="B60" s="44" t="s">
        <v>66</v>
      </c>
      <c r="C60" s="9" t="s">
        <v>2</v>
      </c>
      <c r="D60" s="22">
        <v>10</v>
      </c>
      <c r="F60" s="20">
        <f>D60*E60</f>
        <v>0</v>
      </c>
      <c r="H60" s="94"/>
      <c r="I60" s="94"/>
    </row>
    <row r="61" spans="1:9" ht="22.9" customHeight="1" x14ac:dyDescent="0.3">
      <c r="B61" s="44"/>
      <c r="H61" s="94"/>
      <c r="I61" s="94"/>
    </row>
    <row r="62" spans="1:9" ht="115.5" x14ac:dyDescent="0.3">
      <c r="A62" s="48">
        <f>A60+1</f>
        <v>4</v>
      </c>
      <c r="B62" s="44" t="s">
        <v>67</v>
      </c>
      <c r="C62" s="9" t="s">
        <v>17</v>
      </c>
      <c r="D62" s="22">
        <v>270</v>
      </c>
      <c r="F62" s="20">
        <f>D62*E62</f>
        <v>0</v>
      </c>
    </row>
    <row r="63" spans="1:9" ht="22.9" customHeight="1" x14ac:dyDescent="0.3">
      <c r="B63" s="44"/>
    </row>
    <row r="64" spans="1:9" s="94" customFormat="1" ht="297" x14ac:dyDescent="0.3">
      <c r="A64" s="48">
        <f>A62+1</f>
        <v>5</v>
      </c>
      <c r="B64" s="44" t="s">
        <v>90</v>
      </c>
      <c r="C64" s="9" t="s">
        <v>17</v>
      </c>
      <c r="D64" s="22">
        <v>173</v>
      </c>
      <c r="E64" s="20"/>
      <c r="F64" s="20">
        <f>D64*E64</f>
        <v>0</v>
      </c>
    </row>
    <row r="65" spans="1:7" s="94" customFormat="1" x14ac:dyDescent="0.3">
      <c r="A65" s="48"/>
      <c r="B65" s="44"/>
      <c r="C65" s="9"/>
      <c r="D65" s="22"/>
      <c r="E65" s="20"/>
      <c r="F65" s="20"/>
    </row>
    <row r="66" spans="1:7" s="94" customFormat="1" ht="297" x14ac:dyDescent="0.3">
      <c r="A66" s="48">
        <f>A64+1</f>
        <v>6</v>
      </c>
      <c r="B66" s="44" t="s">
        <v>91</v>
      </c>
      <c r="C66" s="9" t="s">
        <v>17</v>
      </c>
      <c r="D66" s="22">
        <v>97</v>
      </c>
      <c r="E66" s="20"/>
      <c r="F66" s="20">
        <f>D66*E66</f>
        <v>0</v>
      </c>
    </row>
    <row r="67" spans="1:7" s="94" customFormat="1" ht="17.45" customHeight="1" x14ac:dyDescent="0.3">
      <c r="A67" s="48"/>
      <c r="B67" s="44"/>
      <c r="C67" s="9"/>
      <c r="D67" s="22"/>
      <c r="E67" s="20"/>
      <c r="F67" s="20"/>
    </row>
    <row r="68" spans="1:7" ht="235.15" customHeight="1" x14ac:dyDescent="0.3">
      <c r="A68" s="48">
        <v>6</v>
      </c>
      <c r="B68" s="44" t="s">
        <v>71</v>
      </c>
      <c r="C68" s="9" t="s">
        <v>0</v>
      </c>
      <c r="D68" s="22">
        <v>120</v>
      </c>
      <c r="F68" s="20">
        <f>D68*E68</f>
        <v>0</v>
      </c>
    </row>
    <row r="69" spans="1:7" s="110" customFormat="1" x14ac:dyDescent="0.3">
      <c r="A69" s="105"/>
      <c r="B69" s="106"/>
      <c r="C69" s="107"/>
      <c r="D69" s="108"/>
      <c r="E69" s="109"/>
      <c r="F69" s="109"/>
    </row>
    <row r="70" spans="1:7" s="70" customFormat="1" x14ac:dyDescent="0.3">
      <c r="A70" s="95" t="str">
        <f>A54</f>
        <v>IV.</v>
      </c>
      <c r="B70" s="96" t="str">
        <f>B54</f>
        <v>UGRADNJA FRCM SUSTAVA</v>
      </c>
      <c r="C70" s="97"/>
      <c r="D70" s="98"/>
      <c r="E70" s="99"/>
      <c r="F70" s="111">
        <f>SUM(F56:F68)</f>
        <v>0</v>
      </c>
    </row>
    <row r="71" spans="1:7" x14ac:dyDescent="0.3">
      <c r="B71" s="3"/>
      <c r="C71" s="25"/>
      <c r="D71" s="26"/>
      <c r="E71" s="27"/>
      <c r="F71" s="27"/>
      <c r="G71" s="113"/>
    </row>
    <row r="72" spans="1:7" s="94" customFormat="1" x14ac:dyDescent="0.3">
      <c r="A72" s="48"/>
      <c r="B72" s="3"/>
      <c r="C72" s="9"/>
      <c r="D72" s="22"/>
      <c r="E72" s="20"/>
      <c r="F72" s="20"/>
    </row>
    <row r="73" spans="1:7" s="94" customFormat="1" ht="17.25" thickBot="1" x14ac:dyDescent="0.35">
      <c r="A73" s="89" t="s">
        <v>20</v>
      </c>
      <c r="B73" s="90" t="s">
        <v>83</v>
      </c>
      <c r="C73" s="91"/>
      <c r="D73" s="92"/>
      <c r="E73" s="93"/>
      <c r="F73" s="93"/>
    </row>
    <row r="74" spans="1:7" s="94" customFormat="1" ht="15" customHeight="1" x14ac:dyDescent="0.3">
      <c r="A74" s="95"/>
      <c r="B74" s="96"/>
      <c r="C74" s="97"/>
      <c r="D74" s="98"/>
      <c r="E74" s="99"/>
      <c r="F74" s="99"/>
      <c r="G74" s="114"/>
    </row>
    <row r="75" spans="1:7" s="94" customFormat="1" ht="82.5" x14ac:dyDescent="0.3">
      <c r="A75" s="95">
        <v>1</v>
      </c>
      <c r="B75" s="96" t="s">
        <v>62</v>
      </c>
      <c r="C75" s="100" t="s">
        <v>17</v>
      </c>
      <c r="D75" s="140">
        <v>120</v>
      </c>
      <c r="E75" s="101"/>
      <c r="F75" s="20">
        <f>D75*E75</f>
        <v>0</v>
      </c>
    </row>
    <row r="76" spans="1:7" s="94" customFormat="1" ht="15" customHeight="1" x14ac:dyDescent="0.3">
      <c r="A76" s="95"/>
      <c r="B76" s="96"/>
      <c r="C76" s="97"/>
      <c r="D76" s="98"/>
      <c r="E76" s="99"/>
      <c r="F76" s="99"/>
    </row>
    <row r="77" spans="1:7" s="94" customFormat="1" ht="105" customHeight="1" x14ac:dyDescent="0.3">
      <c r="A77" s="102">
        <f>A75+1</f>
        <v>2</v>
      </c>
      <c r="B77" s="103" t="s">
        <v>84</v>
      </c>
      <c r="C77" s="100"/>
      <c r="D77" s="140"/>
      <c r="E77" s="101"/>
      <c r="F77" s="101"/>
    </row>
    <row r="78" spans="1:7" s="94" customFormat="1" ht="18.600000000000001" customHeight="1" x14ac:dyDescent="0.3">
      <c r="A78" s="102"/>
      <c r="B78" s="103" t="s">
        <v>63</v>
      </c>
      <c r="C78" s="100" t="s">
        <v>17</v>
      </c>
      <c r="D78" s="140">
        <v>120</v>
      </c>
      <c r="E78" s="101"/>
      <c r="F78" s="20">
        <f>D78*E78</f>
        <v>0</v>
      </c>
    </row>
    <row r="79" spans="1:7" s="94" customFormat="1" ht="17.45" customHeight="1" x14ac:dyDescent="0.3">
      <c r="A79" s="141"/>
      <c r="B79" s="142"/>
      <c r="C79" s="143"/>
      <c r="D79" s="144"/>
      <c r="E79" s="145"/>
      <c r="F79" s="145"/>
    </row>
    <row r="80" spans="1:7" s="94" customFormat="1" ht="153" customHeight="1" x14ac:dyDescent="0.3">
      <c r="A80" s="102">
        <f>A77+1</f>
        <v>3</v>
      </c>
      <c r="B80" s="103" t="s">
        <v>85</v>
      </c>
      <c r="C80" s="100"/>
      <c r="D80" s="140"/>
      <c r="E80" s="101"/>
      <c r="F80" s="101"/>
    </row>
    <row r="81" spans="1:7" s="94" customFormat="1" x14ac:dyDescent="0.3">
      <c r="A81" s="102"/>
      <c r="B81" s="103" t="s">
        <v>64</v>
      </c>
      <c r="C81" s="100" t="s">
        <v>17</v>
      </c>
      <c r="D81" s="140">
        <v>120</v>
      </c>
      <c r="E81" s="101"/>
      <c r="F81" s="20">
        <f>D81*E81</f>
        <v>0</v>
      </c>
    </row>
    <row r="82" spans="1:7" s="94" customFormat="1" ht="17.45" customHeight="1" x14ac:dyDescent="0.3">
      <c r="A82" s="102"/>
      <c r="B82" s="103"/>
      <c r="C82" s="100"/>
      <c r="D82" s="140"/>
      <c r="E82" s="101"/>
      <c r="F82" s="101"/>
    </row>
    <row r="83" spans="1:7" s="110" customFormat="1" ht="66" customHeight="1" x14ac:dyDescent="0.3">
      <c r="A83" s="102">
        <f>A80+1</f>
        <v>4</v>
      </c>
      <c r="B83" s="104" t="s">
        <v>65</v>
      </c>
      <c r="C83" s="100" t="s">
        <v>17</v>
      </c>
      <c r="D83" s="101">
        <v>120</v>
      </c>
      <c r="E83" s="101"/>
      <c r="F83" s="20">
        <f>D83*E83</f>
        <v>0</v>
      </c>
    </row>
    <row r="84" spans="1:7" s="110" customFormat="1" x14ac:dyDescent="0.3">
      <c r="A84" s="105"/>
      <c r="B84" s="106"/>
      <c r="C84" s="107"/>
      <c r="D84" s="108"/>
      <c r="E84" s="109"/>
      <c r="F84" s="146"/>
    </row>
    <row r="85" spans="1:7" ht="16.149999999999999" customHeight="1" x14ac:dyDescent="0.3">
      <c r="A85" s="95" t="str">
        <f>A73</f>
        <v>V.</v>
      </c>
      <c r="B85" s="96" t="str">
        <f>B73</f>
        <v>SANACIJA PUKOTINA LOKALNIH OŠTEĆENJA I PREGRADNIH ZIDOVA</v>
      </c>
      <c r="C85" s="97"/>
      <c r="D85" s="98"/>
      <c r="E85" s="99"/>
      <c r="F85" s="111">
        <f>SUM(F75:F83)</f>
        <v>0</v>
      </c>
      <c r="G85" s="113"/>
    </row>
    <row r="86" spans="1:7" s="94" customFormat="1" x14ac:dyDescent="0.3">
      <c r="A86" s="48"/>
      <c r="B86" s="3"/>
      <c r="C86" s="9"/>
      <c r="D86" s="22"/>
      <c r="E86" s="20"/>
      <c r="F86" s="20"/>
    </row>
    <row r="87" spans="1:7" s="73" customFormat="1" x14ac:dyDescent="0.3">
      <c r="A87" s="48"/>
      <c r="B87" s="3"/>
      <c r="C87" s="9"/>
      <c r="D87" s="22"/>
      <c r="E87" s="20"/>
      <c r="F87" s="20"/>
    </row>
    <row r="88" spans="1:7" s="73" customFormat="1" ht="17.25" thickBot="1" x14ac:dyDescent="0.35">
      <c r="A88" s="124" t="s">
        <v>21</v>
      </c>
      <c r="B88" s="125" t="s">
        <v>59</v>
      </c>
      <c r="C88" s="126"/>
      <c r="D88" s="127"/>
      <c r="E88" s="128"/>
      <c r="F88" s="128"/>
    </row>
    <row r="89" spans="1:7" s="73" customFormat="1" x14ac:dyDescent="0.3">
      <c r="A89" s="74"/>
      <c r="B89" s="74"/>
      <c r="C89" s="75"/>
      <c r="D89" s="76"/>
      <c r="E89" s="76"/>
      <c r="F89" s="74"/>
    </row>
    <row r="90" spans="1:7" s="94" customFormat="1" ht="49.9" customHeight="1" x14ac:dyDescent="0.3">
      <c r="A90" s="102">
        <v>1</v>
      </c>
      <c r="B90" s="104" t="s">
        <v>102</v>
      </c>
      <c r="C90" s="100" t="s">
        <v>17</v>
      </c>
      <c r="D90" s="101">
        <v>590</v>
      </c>
      <c r="E90" s="101"/>
      <c r="F90" s="101">
        <f>D90*E90</f>
        <v>0</v>
      </c>
    </row>
    <row r="91" spans="1:7" s="94" customFormat="1" ht="17.25" thickBot="1" x14ac:dyDescent="0.35">
      <c r="A91" s="77"/>
      <c r="B91" s="78"/>
      <c r="C91" s="79"/>
      <c r="D91" s="80"/>
      <c r="E91" s="81"/>
      <c r="F91" s="81"/>
      <c r="G91" s="114"/>
    </row>
    <row r="92" spans="1:7" s="94" customFormat="1" x14ac:dyDescent="0.3">
      <c r="A92" s="95" t="str">
        <f>A88</f>
        <v>VI.</v>
      </c>
      <c r="B92" s="121" t="str">
        <f>B88</f>
        <v>ZIDARSKI RADOVI</v>
      </c>
      <c r="C92" s="122"/>
      <c r="D92" s="123"/>
      <c r="E92" s="111"/>
      <c r="F92" s="111">
        <f>SUM(F90:F90)</f>
        <v>0</v>
      </c>
      <c r="G92" s="114"/>
    </row>
    <row r="93" spans="1:7" s="94" customFormat="1" x14ac:dyDescent="0.3">
      <c r="A93" s="82"/>
      <c r="B93" s="83"/>
      <c r="C93" s="84"/>
      <c r="D93" s="85"/>
      <c r="E93" s="86"/>
      <c r="F93" s="86"/>
    </row>
    <row r="94" spans="1:7" s="94" customFormat="1" ht="17.25" thickBot="1" x14ac:dyDescent="0.35">
      <c r="A94" s="89" t="s">
        <v>28</v>
      </c>
      <c r="B94" s="90" t="s">
        <v>54</v>
      </c>
      <c r="C94" s="91"/>
      <c r="D94" s="92"/>
      <c r="E94" s="93"/>
      <c r="F94" s="93"/>
    </row>
    <row r="95" spans="1:7" s="94" customFormat="1" x14ac:dyDescent="0.3">
      <c r="A95" s="95"/>
      <c r="B95" s="96"/>
      <c r="C95" s="97"/>
      <c r="D95" s="98"/>
      <c r="E95" s="99"/>
      <c r="F95" s="99"/>
    </row>
    <row r="96" spans="1:7" s="94" customFormat="1" ht="51" customHeight="1" x14ac:dyDescent="0.3">
      <c r="A96" s="48">
        <v>1</v>
      </c>
      <c r="B96" s="2" t="s">
        <v>60</v>
      </c>
    </row>
    <row r="97" spans="1:10" s="110" customFormat="1" ht="145.9" customHeight="1" x14ac:dyDescent="0.3">
      <c r="A97" s="48"/>
      <c r="B97" s="2" t="s">
        <v>61</v>
      </c>
      <c r="C97" s="9" t="s">
        <v>53</v>
      </c>
      <c r="D97" s="20">
        <v>390</v>
      </c>
      <c r="E97" s="20"/>
      <c r="F97" s="20">
        <f>D97*E97</f>
        <v>0</v>
      </c>
    </row>
    <row r="98" spans="1:10" s="94" customFormat="1" x14ac:dyDescent="0.3">
      <c r="A98" s="48"/>
      <c r="B98" s="130"/>
      <c r="C98" s="133"/>
      <c r="D98" s="131"/>
      <c r="E98" s="132"/>
      <c r="F98" s="132"/>
      <c r="G98" s="114"/>
    </row>
    <row r="99" spans="1:10" s="94" customFormat="1" ht="19.149999999999999" customHeight="1" x14ac:dyDescent="0.3">
      <c r="A99" s="105"/>
      <c r="B99" s="106"/>
      <c r="C99" s="107"/>
      <c r="D99" s="108"/>
      <c r="E99" s="109"/>
      <c r="F99" s="109"/>
      <c r="G99" s="114"/>
    </row>
    <row r="100" spans="1:10" s="110" customFormat="1" x14ac:dyDescent="0.3">
      <c r="A100" s="95" t="str">
        <f>A94</f>
        <v>VII.</v>
      </c>
      <c r="B100" s="96" t="str">
        <f>B94</f>
        <v>GIPS-KARTONSKI I SOBOSLIKARSKI RADOVI</v>
      </c>
      <c r="C100" s="97"/>
      <c r="D100" s="98"/>
      <c r="E100" s="99"/>
      <c r="F100" s="111">
        <f>SUM(F97:F98)</f>
        <v>0</v>
      </c>
    </row>
    <row r="101" spans="1:10" s="110" customFormat="1" x14ac:dyDescent="0.3">
      <c r="A101" s="95"/>
      <c r="B101" s="96"/>
      <c r="C101" s="97"/>
      <c r="D101" s="98"/>
      <c r="E101" s="99"/>
      <c r="F101" s="111"/>
    </row>
    <row r="102" spans="1:10" s="110" customFormat="1" ht="17.25" thickBot="1" x14ac:dyDescent="0.35">
      <c r="A102" s="89" t="s">
        <v>69</v>
      </c>
      <c r="B102" s="90" t="s">
        <v>55</v>
      </c>
      <c r="C102" s="91"/>
      <c r="D102" s="92"/>
      <c r="E102" s="93"/>
      <c r="F102" s="93"/>
    </row>
    <row r="103" spans="1:10" s="110" customFormat="1" x14ac:dyDescent="0.3">
      <c r="A103" s="95"/>
      <c r="B103" s="96"/>
      <c r="C103" s="97"/>
      <c r="D103" s="98"/>
      <c r="E103" s="99"/>
      <c r="F103" s="99"/>
    </row>
    <row r="104" spans="1:10" s="110" customFormat="1" ht="82.5" x14ac:dyDescent="0.3">
      <c r="A104" s="48">
        <v>1</v>
      </c>
      <c r="B104" s="104" t="s">
        <v>94</v>
      </c>
      <c r="C104" s="9" t="s">
        <v>17</v>
      </c>
      <c r="D104" s="20">
        <v>350</v>
      </c>
      <c r="E104" s="20"/>
      <c r="F104" s="20">
        <f>D104*E104</f>
        <v>0</v>
      </c>
    </row>
    <row r="105" spans="1:10" s="138" customFormat="1" x14ac:dyDescent="0.3">
      <c r="A105" s="48"/>
      <c r="B105" s="2"/>
      <c r="C105" s="94"/>
      <c r="D105" s="94"/>
      <c r="E105" s="94"/>
      <c r="F105" s="94"/>
      <c r="G105" s="134"/>
      <c r="H105" s="135"/>
      <c r="I105" s="136"/>
      <c r="J105" s="137"/>
    </row>
    <row r="106" spans="1:10" s="138" customFormat="1" x14ac:dyDescent="0.3">
      <c r="A106" s="105"/>
      <c r="B106" s="106"/>
      <c r="C106" s="107"/>
      <c r="D106" s="108"/>
      <c r="E106" s="109"/>
      <c r="F106" s="109"/>
      <c r="G106" s="134"/>
      <c r="H106" s="135"/>
      <c r="I106" s="136"/>
      <c r="J106" s="137"/>
    </row>
    <row r="107" spans="1:10" s="138" customFormat="1" x14ac:dyDescent="0.3">
      <c r="A107" s="95" t="str">
        <f>A102</f>
        <v>VIII.</v>
      </c>
      <c r="B107" s="96" t="str">
        <f>B102</f>
        <v>STOLARSKI RADOVI</v>
      </c>
      <c r="C107" s="97"/>
      <c r="D107" s="98"/>
      <c r="E107" s="99"/>
      <c r="F107" s="111">
        <f>SUM(F104)</f>
        <v>0</v>
      </c>
      <c r="G107" s="134"/>
      <c r="H107" s="135"/>
      <c r="I107" s="136"/>
      <c r="J107" s="137"/>
    </row>
    <row r="108" spans="1:10" s="110" customFormat="1" x14ac:dyDescent="0.3">
      <c r="A108" s="95"/>
      <c r="B108" s="96"/>
      <c r="C108" s="97"/>
      <c r="D108" s="98"/>
      <c r="E108" s="99"/>
      <c r="F108" s="111"/>
    </row>
    <row r="109" spans="1:10" s="110" customFormat="1" ht="17.25" thickBot="1" x14ac:dyDescent="0.35">
      <c r="A109" s="89" t="s">
        <v>56</v>
      </c>
      <c r="B109" s="90" t="s">
        <v>75</v>
      </c>
      <c r="C109" s="91"/>
      <c r="D109" s="92"/>
      <c r="E109" s="93"/>
      <c r="F109" s="93"/>
    </row>
    <row r="110" spans="1:10" s="7" customFormat="1" ht="9.75" customHeight="1" x14ac:dyDescent="0.3">
      <c r="A110" s="95"/>
      <c r="B110" s="96"/>
      <c r="C110" s="97"/>
      <c r="D110" s="98"/>
      <c r="E110" s="99"/>
      <c r="F110" s="99"/>
    </row>
    <row r="111" spans="1:10" s="7" customFormat="1" ht="247.5" x14ac:dyDescent="0.3">
      <c r="A111" s="48">
        <v>1</v>
      </c>
      <c r="B111" s="104" t="s">
        <v>92</v>
      </c>
    </row>
    <row r="112" spans="1:10" s="7" customFormat="1" x14ac:dyDescent="0.3">
      <c r="A112" s="48" t="s">
        <v>50</v>
      </c>
      <c r="B112" s="2" t="s">
        <v>76</v>
      </c>
      <c r="C112" s="9" t="s">
        <v>53</v>
      </c>
      <c r="D112" s="10">
        <v>390</v>
      </c>
      <c r="E112" s="20"/>
      <c r="F112" s="20">
        <f>D112*E112</f>
        <v>0</v>
      </c>
    </row>
    <row r="113" spans="1:6" s="7" customFormat="1" x14ac:dyDescent="0.3">
      <c r="A113" s="48" t="s">
        <v>73</v>
      </c>
      <c r="B113" s="2" t="s">
        <v>93</v>
      </c>
      <c r="C113" s="9" t="s">
        <v>0</v>
      </c>
      <c r="D113" s="10">
        <v>570</v>
      </c>
      <c r="E113" s="20"/>
      <c r="F113" s="20">
        <f>D113*E113</f>
        <v>0</v>
      </c>
    </row>
    <row r="114" spans="1:6" s="7" customFormat="1" x14ac:dyDescent="0.3">
      <c r="A114" s="48"/>
      <c r="B114" s="2"/>
      <c r="C114" s="9"/>
      <c r="D114" s="10"/>
      <c r="E114" s="20"/>
      <c r="F114" s="20"/>
    </row>
    <row r="115" spans="1:6" s="7" customFormat="1" ht="82.5" x14ac:dyDescent="0.3">
      <c r="A115" s="48">
        <v>2</v>
      </c>
      <c r="B115" s="104" t="s">
        <v>94</v>
      </c>
      <c r="C115" s="9" t="s">
        <v>17</v>
      </c>
      <c r="D115" s="20">
        <v>390</v>
      </c>
      <c r="E115" s="20"/>
      <c r="F115" s="20">
        <f>D115*E115</f>
        <v>0</v>
      </c>
    </row>
    <row r="116" spans="1:6" s="7" customFormat="1" x14ac:dyDescent="0.3">
      <c r="A116" s="48"/>
      <c r="B116" s="2"/>
      <c r="C116" s="9"/>
      <c r="D116" s="10"/>
      <c r="E116" s="20"/>
      <c r="F116" s="20"/>
    </row>
    <row r="117" spans="1:6" s="7" customFormat="1" x14ac:dyDescent="0.3">
      <c r="A117" s="105"/>
      <c r="B117" s="139"/>
      <c r="C117" s="107"/>
      <c r="D117" s="108"/>
      <c r="E117" s="109"/>
      <c r="F117" s="109"/>
    </row>
    <row r="118" spans="1:6" x14ac:dyDescent="0.3">
      <c r="A118" s="95" t="str">
        <f>A109</f>
        <v>IX.</v>
      </c>
      <c r="B118" s="96" t="str">
        <f>B109</f>
        <v>UKRUTA DRVENIH STROPOVA</v>
      </c>
      <c r="C118" s="97"/>
      <c r="D118" s="98"/>
      <c r="E118" s="99"/>
      <c r="F118" s="111">
        <f>SUM(F112:F116)</f>
        <v>0</v>
      </c>
    </row>
    <row r="119" spans="1:6" x14ac:dyDescent="0.3">
      <c r="A119" s="95"/>
      <c r="B119" s="96"/>
      <c r="C119" s="97"/>
      <c r="D119" s="98"/>
      <c r="E119" s="99"/>
      <c r="F119" s="111"/>
    </row>
    <row r="120" spans="1:6" ht="17.25" thickBot="1" x14ac:dyDescent="0.35">
      <c r="A120" s="49" t="s">
        <v>70</v>
      </c>
      <c r="B120" s="5" t="s">
        <v>132</v>
      </c>
      <c r="C120" s="13"/>
      <c r="D120" s="23"/>
      <c r="E120" s="24"/>
      <c r="F120" s="24"/>
    </row>
    <row r="122" spans="1:6" ht="132" x14ac:dyDescent="0.3">
      <c r="A122" s="48">
        <v>1</v>
      </c>
      <c r="B122" s="3" t="s">
        <v>139</v>
      </c>
      <c r="D122" s="155"/>
    </row>
    <row r="123" spans="1:6" x14ac:dyDescent="0.3">
      <c r="B123" s="44" t="s">
        <v>133</v>
      </c>
      <c r="C123" s="9" t="s">
        <v>26</v>
      </c>
      <c r="D123" s="22">
        <v>775</v>
      </c>
      <c r="F123" s="20">
        <f>D123*E123</f>
        <v>0</v>
      </c>
    </row>
    <row r="124" spans="1:6" x14ac:dyDescent="0.3">
      <c r="B124" s="44" t="s">
        <v>134</v>
      </c>
      <c r="C124" s="9" t="s">
        <v>26</v>
      </c>
      <c r="D124" s="22">
        <v>95</v>
      </c>
      <c r="F124" s="20">
        <f>D124*E124</f>
        <v>0</v>
      </c>
    </row>
    <row r="125" spans="1:6" x14ac:dyDescent="0.3">
      <c r="B125" s="44" t="s">
        <v>135</v>
      </c>
      <c r="C125" s="9" t="s">
        <v>26</v>
      </c>
      <c r="D125" s="22">
        <v>40</v>
      </c>
      <c r="F125" s="20">
        <f>D125*E125</f>
        <v>0</v>
      </c>
    </row>
    <row r="126" spans="1:6" x14ac:dyDescent="0.3">
      <c r="B126" s="44"/>
    </row>
    <row r="127" spans="1:6" ht="148.5" x14ac:dyDescent="0.3">
      <c r="A127" s="48">
        <f>A122+1</f>
        <v>2</v>
      </c>
      <c r="B127" s="44" t="s">
        <v>138</v>
      </c>
      <c r="C127" s="4"/>
      <c r="D127" s="4"/>
      <c r="E127" s="4"/>
      <c r="F127" s="4"/>
    </row>
    <row r="128" spans="1:6" x14ac:dyDescent="0.3">
      <c r="A128" s="48" t="s">
        <v>50</v>
      </c>
      <c r="B128" s="44" t="s">
        <v>136</v>
      </c>
      <c r="C128" s="9" t="s">
        <v>0</v>
      </c>
      <c r="D128" s="22">
        <v>24</v>
      </c>
      <c r="F128" s="20">
        <f>D128*E128</f>
        <v>0</v>
      </c>
    </row>
    <row r="129" spans="1:6" x14ac:dyDescent="0.3">
      <c r="A129" s="17"/>
      <c r="B129" s="17"/>
      <c r="C129" s="18"/>
      <c r="D129" s="19"/>
      <c r="E129" s="19"/>
      <c r="F129" s="17"/>
    </row>
    <row r="130" spans="1:6" ht="17.25" thickBot="1" x14ac:dyDescent="0.35">
      <c r="A130" s="49"/>
      <c r="B130" s="5"/>
      <c r="C130" s="13"/>
      <c r="D130" s="23"/>
      <c r="E130" s="24"/>
      <c r="F130" s="24"/>
    </row>
    <row r="131" spans="1:6" x14ac:dyDescent="0.3">
      <c r="A131" s="48" t="str">
        <f>A120</f>
        <v>X.</v>
      </c>
      <c r="B131" s="3" t="str">
        <f>B120</f>
        <v>ČELIČNA POTKONSTRUKCIJA STUBIŠTA</v>
      </c>
      <c r="C131" s="25"/>
      <c r="D131" s="26"/>
      <c r="E131" s="27"/>
      <c r="F131" s="27">
        <f>SUM(F122:F129)</f>
        <v>0</v>
      </c>
    </row>
    <row r="132" spans="1:6" x14ac:dyDescent="0.3">
      <c r="A132" s="95"/>
      <c r="B132" s="96"/>
      <c r="C132" s="97"/>
      <c r="D132" s="98"/>
      <c r="E132" s="99"/>
      <c r="F132" s="111"/>
    </row>
    <row r="133" spans="1:6" x14ac:dyDescent="0.3">
      <c r="A133" s="95"/>
      <c r="B133" s="96"/>
      <c r="C133" s="97"/>
      <c r="D133" s="98"/>
      <c r="E133" s="99"/>
      <c r="F133" s="111"/>
    </row>
    <row r="134" spans="1:6" x14ac:dyDescent="0.3">
      <c r="A134" s="50"/>
      <c r="B134" s="54"/>
      <c r="C134" s="29"/>
      <c r="D134" s="30"/>
      <c r="E134" s="31"/>
      <c r="F134" s="28"/>
    </row>
    <row r="135" spans="1:6" ht="17.25" thickBot="1" x14ac:dyDescent="0.35">
      <c r="A135" s="89" t="s">
        <v>137</v>
      </c>
      <c r="B135" s="90" t="s">
        <v>103</v>
      </c>
      <c r="C135" s="91"/>
      <c r="D135" s="92"/>
      <c r="E135" s="93"/>
      <c r="F135" s="93"/>
    </row>
    <row r="136" spans="1:6" s="110" customFormat="1" x14ac:dyDescent="0.3">
      <c r="A136" s="50"/>
      <c r="B136" s="54"/>
      <c r="C136" s="29"/>
      <c r="D136" s="30"/>
      <c r="E136" s="31"/>
      <c r="F136" s="101"/>
    </row>
    <row r="137" spans="1:6" s="110" customFormat="1" ht="33" x14ac:dyDescent="0.3">
      <c r="A137" s="50">
        <v>1</v>
      </c>
      <c r="B137" s="53" t="s">
        <v>104</v>
      </c>
      <c r="C137" s="153"/>
      <c r="D137" s="154"/>
      <c r="E137" s="20"/>
      <c r="F137" s="20"/>
    </row>
    <row r="138" spans="1:6" s="94" customFormat="1" ht="23.45" customHeight="1" x14ac:dyDescent="0.3">
      <c r="A138" s="50"/>
      <c r="B138" s="53" t="s">
        <v>105</v>
      </c>
      <c r="C138" s="153" t="s">
        <v>106</v>
      </c>
      <c r="D138" s="154">
        <v>1</v>
      </c>
      <c r="E138" s="20"/>
      <c r="F138" s="20">
        <f>D138*E138</f>
        <v>0</v>
      </c>
    </row>
    <row r="139" spans="1:6" ht="23.45" customHeight="1" x14ac:dyDescent="0.3">
      <c r="A139" s="50"/>
      <c r="B139" s="53"/>
      <c r="C139" s="153"/>
      <c r="D139" s="154"/>
    </row>
    <row r="140" spans="1:6" ht="15" customHeight="1" x14ac:dyDescent="0.3">
      <c r="A140" s="50">
        <v>2</v>
      </c>
      <c r="B140" s="53" t="s">
        <v>107</v>
      </c>
      <c r="C140" s="153" t="s">
        <v>106</v>
      </c>
      <c r="D140" s="154">
        <v>1</v>
      </c>
      <c r="F140" s="20">
        <f>D140*E140</f>
        <v>0</v>
      </c>
    </row>
    <row r="141" spans="1:6" x14ac:dyDescent="0.3">
      <c r="A141" s="50"/>
      <c r="B141" s="53"/>
      <c r="C141" s="153"/>
      <c r="D141" s="154"/>
    </row>
    <row r="142" spans="1:6" x14ac:dyDescent="0.3">
      <c r="A142" s="50">
        <v>3</v>
      </c>
      <c r="B142" s="53" t="s">
        <v>108</v>
      </c>
      <c r="C142" s="153"/>
      <c r="D142" s="154"/>
    </row>
    <row r="143" spans="1:6" x14ac:dyDescent="0.3">
      <c r="A143" s="50"/>
      <c r="B143" s="53" t="s">
        <v>109</v>
      </c>
      <c r="C143" s="153" t="s">
        <v>106</v>
      </c>
      <c r="D143" s="154">
        <v>4</v>
      </c>
      <c r="F143" s="20">
        <f>D143*E143</f>
        <v>0</v>
      </c>
    </row>
    <row r="144" spans="1:6" x14ac:dyDescent="0.3">
      <c r="A144" s="50"/>
      <c r="B144" s="53"/>
      <c r="C144" s="153"/>
      <c r="D144" s="154"/>
    </row>
    <row r="145" spans="1:6" ht="33" x14ac:dyDescent="0.3">
      <c r="A145" s="50">
        <v>4</v>
      </c>
      <c r="B145" s="53" t="s">
        <v>110</v>
      </c>
      <c r="C145" s="153"/>
      <c r="D145" s="154"/>
    </row>
    <row r="146" spans="1:6" x14ac:dyDescent="0.3">
      <c r="A146" s="50" t="s">
        <v>50</v>
      </c>
      <c r="B146" s="53" t="s">
        <v>111</v>
      </c>
      <c r="C146" s="153" t="s">
        <v>112</v>
      </c>
      <c r="D146" s="154">
        <v>50</v>
      </c>
      <c r="F146" s="20">
        <f>D146*E146</f>
        <v>0</v>
      </c>
    </row>
    <row r="147" spans="1:6" x14ac:dyDescent="0.3">
      <c r="A147" s="50" t="s">
        <v>73</v>
      </c>
      <c r="B147" s="53" t="s">
        <v>113</v>
      </c>
      <c r="C147" s="153" t="s">
        <v>112</v>
      </c>
      <c r="D147" s="154">
        <v>50</v>
      </c>
      <c r="F147" s="20">
        <f>D147*E147</f>
        <v>0</v>
      </c>
    </row>
    <row r="148" spans="1:6" x14ac:dyDescent="0.3">
      <c r="A148" s="50"/>
      <c r="B148" s="53"/>
      <c r="C148" s="153"/>
      <c r="D148" s="154"/>
    </row>
    <row r="149" spans="1:6" ht="33" x14ac:dyDescent="0.3">
      <c r="A149" s="50">
        <v>5</v>
      </c>
      <c r="B149" s="53" t="s">
        <v>114</v>
      </c>
      <c r="C149" s="153"/>
      <c r="D149" s="154"/>
    </row>
    <row r="150" spans="1:6" x14ac:dyDescent="0.3">
      <c r="A150" s="50" t="s">
        <v>50</v>
      </c>
      <c r="B150" s="53" t="s">
        <v>115</v>
      </c>
      <c r="C150" s="153" t="s">
        <v>112</v>
      </c>
      <c r="D150" s="154">
        <v>50</v>
      </c>
      <c r="F150" s="20">
        <f>D150*E150</f>
        <v>0</v>
      </c>
    </row>
    <row r="151" spans="1:6" x14ac:dyDescent="0.3">
      <c r="A151" s="50" t="s">
        <v>73</v>
      </c>
      <c r="B151" s="53" t="s">
        <v>116</v>
      </c>
      <c r="C151" s="153" t="s">
        <v>112</v>
      </c>
      <c r="D151" s="154">
        <v>50</v>
      </c>
      <c r="F151" s="20">
        <f>D151*E151</f>
        <v>0</v>
      </c>
    </row>
    <row r="152" spans="1:6" x14ac:dyDescent="0.3">
      <c r="A152" s="50"/>
      <c r="B152" s="53"/>
      <c r="C152" s="153"/>
      <c r="D152" s="154"/>
    </row>
    <row r="153" spans="1:6" ht="49.5" x14ac:dyDescent="0.3">
      <c r="A153" s="50">
        <v>6</v>
      </c>
      <c r="B153" s="53" t="s">
        <v>117</v>
      </c>
      <c r="C153" s="153"/>
      <c r="D153" s="154"/>
    </row>
    <row r="154" spans="1:6" x14ac:dyDescent="0.3">
      <c r="A154" s="50" t="s">
        <v>50</v>
      </c>
      <c r="B154" s="53" t="s">
        <v>118</v>
      </c>
      <c r="C154" s="153" t="s">
        <v>0</v>
      </c>
      <c r="D154" s="154">
        <v>16</v>
      </c>
      <c r="F154" s="20">
        <f>D154*E154</f>
        <v>0</v>
      </c>
    </row>
    <row r="155" spans="1:6" x14ac:dyDescent="0.3">
      <c r="A155" s="50" t="s">
        <v>73</v>
      </c>
      <c r="B155" s="53" t="s">
        <v>119</v>
      </c>
      <c r="C155" s="153" t="s">
        <v>0</v>
      </c>
      <c r="D155" s="154">
        <v>8</v>
      </c>
      <c r="F155" s="20">
        <f>D155*E155</f>
        <v>0</v>
      </c>
    </row>
    <row r="156" spans="1:6" x14ac:dyDescent="0.3">
      <c r="A156" s="50"/>
      <c r="B156" s="53"/>
      <c r="C156" s="153"/>
      <c r="D156" s="154"/>
    </row>
    <row r="157" spans="1:6" x14ac:dyDescent="0.3">
      <c r="A157" s="50">
        <v>7</v>
      </c>
      <c r="B157" s="53" t="s">
        <v>120</v>
      </c>
      <c r="C157" s="153"/>
      <c r="D157" s="154"/>
    </row>
    <row r="158" spans="1:6" x14ac:dyDescent="0.3">
      <c r="A158" s="50"/>
      <c r="B158" s="53" t="s">
        <v>121</v>
      </c>
      <c r="C158" s="153" t="s">
        <v>0</v>
      </c>
      <c r="D158" s="154">
        <v>8</v>
      </c>
      <c r="F158" s="20">
        <f>D158*E158</f>
        <v>0</v>
      </c>
    </row>
    <row r="159" spans="1:6" x14ac:dyDescent="0.3">
      <c r="A159" s="50"/>
      <c r="B159" s="53"/>
      <c r="C159" s="153"/>
      <c r="D159" s="154"/>
    </row>
    <row r="160" spans="1:6" ht="33" x14ac:dyDescent="0.3">
      <c r="A160" s="50">
        <v>8</v>
      </c>
      <c r="B160" s="53" t="s">
        <v>122</v>
      </c>
      <c r="C160" s="153" t="s">
        <v>112</v>
      </c>
      <c r="D160" s="154">
        <v>15</v>
      </c>
      <c r="F160" s="20">
        <f>D160*E160</f>
        <v>0</v>
      </c>
    </row>
    <row r="161" spans="1:6" x14ac:dyDescent="0.3">
      <c r="A161" s="50"/>
      <c r="B161" s="53"/>
      <c r="C161" s="153"/>
      <c r="D161" s="154"/>
    </row>
    <row r="162" spans="1:6" ht="33" x14ac:dyDescent="0.3">
      <c r="A162" s="50">
        <v>9</v>
      </c>
      <c r="B162" s="53" t="s">
        <v>123</v>
      </c>
      <c r="C162" s="153"/>
      <c r="D162" s="154"/>
    </row>
    <row r="163" spans="1:6" x14ac:dyDescent="0.3">
      <c r="A163" s="50" t="s">
        <v>50</v>
      </c>
      <c r="B163" s="53" t="s">
        <v>124</v>
      </c>
      <c r="C163" s="153" t="s">
        <v>112</v>
      </c>
      <c r="D163" s="154">
        <v>20</v>
      </c>
      <c r="F163" s="20">
        <f>D163*E163</f>
        <v>0</v>
      </c>
    </row>
    <row r="164" spans="1:6" x14ac:dyDescent="0.3">
      <c r="A164" s="50" t="s">
        <v>73</v>
      </c>
      <c r="B164" s="53" t="s">
        <v>125</v>
      </c>
      <c r="C164" s="153" t="s">
        <v>112</v>
      </c>
      <c r="D164" s="154">
        <v>20</v>
      </c>
      <c r="F164" s="20">
        <f>D164*E164</f>
        <v>0</v>
      </c>
    </row>
    <row r="165" spans="1:6" x14ac:dyDescent="0.3">
      <c r="A165" s="50"/>
      <c r="B165" s="53"/>
      <c r="C165" s="153"/>
      <c r="D165" s="154"/>
    </row>
    <row r="166" spans="1:6" ht="33" x14ac:dyDescent="0.3">
      <c r="A166" s="50">
        <v>10</v>
      </c>
      <c r="B166" s="53" t="s">
        <v>126</v>
      </c>
      <c r="C166" s="153"/>
      <c r="D166" s="154"/>
    </row>
    <row r="167" spans="1:6" x14ac:dyDescent="0.3">
      <c r="A167" s="50"/>
      <c r="B167" s="53" t="s">
        <v>127</v>
      </c>
      <c r="C167" s="153" t="s">
        <v>112</v>
      </c>
      <c r="D167" s="154">
        <v>20</v>
      </c>
      <c r="F167" s="20">
        <f>D167*E167</f>
        <v>0</v>
      </c>
    </row>
    <row r="168" spans="1:6" x14ac:dyDescent="0.3">
      <c r="A168" s="50"/>
      <c r="B168" s="53"/>
      <c r="C168" s="153"/>
      <c r="D168" s="154"/>
    </row>
    <row r="169" spans="1:6" ht="33" x14ac:dyDescent="0.3">
      <c r="A169" s="50">
        <v>11</v>
      </c>
      <c r="B169" s="53" t="s">
        <v>128</v>
      </c>
      <c r="C169" s="153" t="s">
        <v>129</v>
      </c>
      <c r="D169" s="154">
        <v>30</v>
      </c>
      <c r="F169" s="20">
        <f>D169*E169</f>
        <v>0</v>
      </c>
    </row>
    <row r="170" spans="1:6" x14ac:dyDescent="0.3">
      <c r="A170" s="50"/>
      <c r="B170" s="53"/>
      <c r="C170" s="153"/>
      <c r="D170" s="154"/>
    </row>
    <row r="171" spans="1:6" ht="49.5" x14ac:dyDescent="0.3">
      <c r="A171" s="50">
        <v>12</v>
      </c>
      <c r="B171" s="53" t="s">
        <v>130</v>
      </c>
      <c r="C171" s="153" t="s">
        <v>2</v>
      </c>
      <c r="D171" s="154">
        <v>25</v>
      </c>
      <c r="F171" s="20">
        <f>D171*E171</f>
        <v>0</v>
      </c>
    </row>
    <row r="172" spans="1:6" x14ac:dyDescent="0.3">
      <c r="A172" s="50"/>
      <c r="B172" s="53"/>
      <c r="C172" s="153"/>
      <c r="D172" s="154"/>
    </row>
    <row r="173" spans="1:6" ht="49.5" x14ac:dyDescent="0.3">
      <c r="A173" s="50">
        <v>13</v>
      </c>
      <c r="B173" s="53" t="s">
        <v>131</v>
      </c>
      <c r="C173" s="153" t="s">
        <v>2</v>
      </c>
      <c r="D173" s="154">
        <v>15</v>
      </c>
      <c r="F173" s="20">
        <f>D173*E173</f>
        <v>0</v>
      </c>
    </row>
    <row r="174" spans="1:6" x14ac:dyDescent="0.3">
      <c r="A174" s="50"/>
      <c r="B174" s="53"/>
      <c r="C174" s="151"/>
      <c r="D174" s="152"/>
    </row>
    <row r="175" spans="1:6" x14ac:dyDescent="0.3">
      <c r="A175" s="115"/>
      <c r="B175" s="116"/>
      <c r="C175" s="117"/>
      <c r="D175" s="118"/>
      <c r="E175" s="119"/>
      <c r="F175" s="120"/>
    </row>
    <row r="176" spans="1:6" x14ac:dyDescent="0.3">
      <c r="A176" s="95" t="str">
        <f>A135</f>
        <v>XI.</v>
      </c>
      <c r="B176" s="96" t="str">
        <f>B135</f>
        <v>OSTALI RADOVI - zaštita i izmještanje instalacija</v>
      </c>
      <c r="C176" s="97"/>
      <c r="D176" s="98"/>
      <c r="E176" s="99"/>
      <c r="F176" s="111">
        <f>SUM(F138:F174)</f>
        <v>0</v>
      </c>
    </row>
    <row r="177" spans="1:6" x14ac:dyDescent="0.3">
      <c r="A177" s="50"/>
      <c r="B177" s="54"/>
      <c r="C177" s="29"/>
      <c r="D177" s="30"/>
      <c r="E177" s="31"/>
      <c r="F177" s="28"/>
    </row>
    <row r="178" spans="1:6" x14ac:dyDescent="0.3">
      <c r="A178" s="50"/>
      <c r="B178" s="54"/>
      <c r="C178" s="29"/>
      <c r="D178" s="30"/>
      <c r="E178" s="31"/>
      <c r="F178" s="28"/>
    </row>
    <row r="179" spans="1:6" x14ac:dyDescent="0.3">
      <c r="A179" s="50"/>
      <c r="B179" s="54"/>
      <c r="C179" s="29"/>
      <c r="D179" s="30"/>
      <c r="E179" s="31"/>
      <c r="F179" s="28"/>
    </row>
    <row r="180" spans="1:6" x14ac:dyDescent="0.3">
      <c r="A180" s="50"/>
      <c r="B180" s="54"/>
      <c r="C180" s="29"/>
      <c r="D180" s="30"/>
      <c r="E180" s="31"/>
      <c r="F180" s="31"/>
    </row>
    <row r="181" spans="1:6" x14ac:dyDescent="0.3">
      <c r="A181" s="147"/>
      <c r="B181" s="148" t="s">
        <v>4</v>
      </c>
      <c r="E181" s="32"/>
      <c r="F181" s="33"/>
    </row>
    <row r="182" spans="1:6" x14ac:dyDescent="0.3">
      <c r="A182" s="46"/>
      <c r="B182" s="55"/>
      <c r="E182" s="32"/>
      <c r="F182" s="33"/>
    </row>
    <row r="183" spans="1:6" x14ac:dyDescent="0.3">
      <c r="B183" s="56"/>
      <c r="E183" s="35"/>
      <c r="F183" s="34"/>
    </row>
    <row r="184" spans="1:6" x14ac:dyDescent="0.3">
      <c r="A184" s="2" t="str">
        <f>A6</f>
        <v>I.</v>
      </c>
      <c r="B184" s="2" t="str">
        <f>B6</f>
        <v>PRIPREMNI RADOVI</v>
      </c>
      <c r="C184" s="25"/>
      <c r="D184" s="4"/>
      <c r="E184" s="11"/>
      <c r="F184" s="45">
        <f>F17</f>
        <v>0</v>
      </c>
    </row>
    <row r="185" spans="1:6" x14ac:dyDescent="0.3">
      <c r="F185" s="27"/>
    </row>
    <row r="186" spans="1:6" x14ac:dyDescent="0.3">
      <c r="A186" s="2" t="str">
        <f>A20</f>
        <v>II.</v>
      </c>
      <c r="B186" s="2" t="str">
        <f>B20</f>
        <v>DEMONTAŽE</v>
      </c>
      <c r="F186" s="27">
        <f>F36</f>
        <v>0</v>
      </c>
    </row>
    <row r="187" spans="1:6" x14ac:dyDescent="0.3">
      <c r="F187" s="27"/>
    </row>
    <row r="188" spans="1:6" x14ac:dyDescent="0.3">
      <c r="A188" s="2" t="str">
        <f>A52</f>
        <v>III.</v>
      </c>
      <c r="B188" s="2" t="str">
        <f>B52</f>
        <v>ARMIRANO BETONSKI RADOVI - torkretiranje</v>
      </c>
      <c r="F188" s="27">
        <f>F52</f>
        <v>0</v>
      </c>
    </row>
    <row r="189" spans="1:6" x14ac:dyDescent="0.3">
      <c r="A189" s="2"/>
      <c r="F189" s="27"/>
    </row>
    <row r="190" spans="1:6" x14ac:dyDescent="0.3">
      <c r="A190" s="2" t="s">
        <v>18</v>
      </c>
      <c r="B190" s="2" t="str">
        <f>B54</f>
        <v>UGRADNJA FRCM SUSTAVA</v>
      </c>
      <c r="F190" s="27">
        <f>F70</f>
        <v>0</v>
      </c>
    </row>
    <row r="191" spans="1:6" x14ac:dyDescent="0.3">
      <c r="A191" s="2"/>
      <c r="F191" s="27"/>
    </row>
    <row r="192" spans="1:6" x14ac:dyDescent="0.3">
      <c r="A192" s="2" t="s">
        <v>20</v>
      </c>
      <c r="B192" s="2" t="str">
        <f>B85</f>
        <v>SANACIJA PUKOTINA LOKALNIH OŠTEĆENJA I PREGRADNIH ZIDOVA</v>
      </c>
      <c r="F192" s="27">
        <f>F85</f>
        <v>0</v>
      </c>
    </row>
    <row r="193" spans="1:6" x14ac:dyDescent="0.3">
      <c r="A193" s="50"/>
      <c r="B193" s="53"/>
      <c r="C193" s="29"/>
      <c r="D193" s="30"/>
      <c r="E193" s="31"/>
      <c r="F193" s="28"/>
    </row>
    <row r="194" spans="1:6" x14ac:dyDescent="0.3">
      <c r="A194" s="3" t="str">
        <f>A92</f>
        <v>VI.</v>
      </c>
      <c r="B194" s="3" t="str">
        <f>B92</f>
        <v>ZIDARSKI RADOVI</v>
      </c>
      <c r="C194" s="29"/>
      <c r="D194" s="30"/>
      <c r="E194" s="31"/>
      <c r="F194" s="27">
        <f>F92</f>
        <v>0</v>
      </c>
    </row>
    <row r="195" spans="1:6" x14ac:dyDescent="0.3">
      <c r="A195" s="3"/>
      <c r="B195" s="3"/>
      <c r="C195" s="29"/>
      <c r="D195" s="30"/>
      <c r="E195" s="31"/>
      <c r="F195" s="27"/>
    </row>
    <row r="196" spans="1:6" x14ac:dyDescent="0.3">
      <c r="A196" s="53" t="str">
        <f>A100</f>
        <v>VII.</v>
      </c>
      <c r="B196" s="53" t="str">
        <f>B100</f>
        <v>GIPS-KARTONSKI I SOBOSLIKARSKI RADOVI</v>
      </c>
      <c r="C196" s="29"/>
      <c r="D196" s="30"/>
      <c r="E196" s="31"/>
      <c r="F196" s="27">
        <f>F100</f>
        <v>0</v>
      </c>
    </row>
    <row r="197" spans="1:6" x14ac:dyDescent="0.3">
      <c r="A197" s="53"/>
      <c r="B197" s="53"/>
      <c r="C197" s="29"/>
      <c r="D197" s="30"/>
      <c r="E197" s="31"/>
      <c r="F197" s="27"/>
    </row>
    <row r="198" spans="1:6" x14ac:dyDescent="0.3">
      <c r="A198" s="53" t="str">
        <f>A107</f>
        <v>VIII.</v>
      </c>
      <c r="B198" s="53" t="str">
        <f>B107</f>
        <v>STOLARSKI RADOVI</v>
      </c>
      <c r="C198" s="29"/>
      <c r="D198" s="30"/>
      <c r="E198" s="31"/>
      <c r="F198" s="27">
        <f>F107</f>
        <v>0</v>
      </c>
    </row>
    <row r="199" spans="1:6" x14ac:dyDescent="0.3">
      <c r="A199" s="53"/>
      <c r="B199" s="53"/>
      <c r="C199" s="29"/>
      <c r="D199" s="30"/>
      <c r="E199" s="31"/>
      <c r="F199" s="27"/>
    </row>
    <row r="200" spans="1:6" x14ac:dyDescent="0.3">
      <c r="A200" s="53" t="str">
        <f>A118</f>
        <v>IX.</v>
      </c>
      <c r="B200" s="53" t="str">
        <f>B118</f>
        <v>UKRUTA DRVENIH STROPOVA</v>
      </c>
      <c r="C200" s="29"/>
      <c r="D200" s="30"/>
      <c r="E200" s="31"/>
      <c r="F200" s="27">
        <f>F118</f>
        <v>0</v>
      </c>
    </row>
    <row r="201" spans="1:6" x14ac:dyDescent="0.3">
      <c r="A201" s="53"/>
      <c r="B201" s="53"/>
      <c r="C201" s="29"/>
      <c r="D201" s="30"/>
      <c r="E201" s="31"/>
      <c r="F201" s="27"/>
    </row>
    <row r="202" spans="1:6" x14ac:dyDescent="0.3">
      <c r="A202" s="53" t="str">
        <f>A120</f>
        <v>X.</v>
      </c>
      <c r="B202" s="53" t="str">
        <f>B120</f>
        <v>ČELIČNA POTKONSTRUKCIJA STUBIŠTA</v>
      </c>
      <c r="C202" s="29"/>
      <c r="D202" s="30"/>
      <c r="E202" s="31"/>
      <c r="F202" s="27">
        <f>F131</f>
        <v>0</v>
      </c>
    </row>
    <row r="203" spans="1:6" x14ac:dyDescent="0.3">
      <c r="A203" s="53"/>
      <c r="B203" s="53"/>
      <c r="C203" s="29"/>
      <c r="D203" s="30"/>
      <c r="E203" s="31"/>
      <c r="F203" s="27"/>
    </row>
    <row r="204" spans="1:6" x14ac:dyDescent="0.3">
      <c r="A204" s="53" t="str">
        <f>A176</f>
        <v>XI.</v>
      </c>
      <c r="B204" s="53" t="str">
        <f>B176</f>
        <v>OSTALI RADOVI - zaštita i izmještanje instalacija</v>
      </c>
      <c r="C204" s="29"/>
      <c r="D204" s="30"/>
      <c r="E204" s="31"/>
      <c r="F204" s="27">
        <f>F176</f>
        <v>0</v>
      </c>
    </row>
    <row r="205" spans="1:6" ht="17.25" thickBot="1" x14ac:dyDescent="0.35">
      <c r="B205" s="53"/>
      <c r="E205" s="32"/>
      <c r="F205" s="34"/>
    </row>
    <row r="206" spans="1:6" x14ac:dyDescent="0.3">
      <c r="A206" s="51"/>
      <c r="B206" s="57" t="s">
        <v>8</v>
      </c>
      <c r="C206" s="36"/>
      <c r="D206" s="37"/>
      <c r="E206" s="38"/>
      <c r="F206" s="39">
        <f>SUM(F183:F204)</f>
        <v>0</v>
      </c>
    </row>
    <row r="207" spans="1:6" x14ac:dyDescent="0.3">
      <c r="A207" s="46"/>
      <c r="B207" s="4"/>
      <c r="E207" s="32"/>
      <c r="F207" s="34"/>
    </row>
    <row r="208" spans="1:6" x14ac:dyDescent="0.3">
      <c r="D208" s="22" t="s">
        <v>9</v>
      </c>
      <c r="E208" s="32"/>
      <c r="F208" s="34"/>
    </row>
    <row r="209" spans="1:6" x14ac:dyDescent="0.3">
      <c r="E209" s="32"/>
      <c r="F209" s="34"/>
    </row>
    <row r="210" spans="1:6" x14ac:dyDescent="0.3">
      <c r="B210" s="3"/>
      <c r="D210" s="22" t="s">
        <v>19</v>
      </c>
      <c r="E210" s="32"/>
      <c r="F210" s="34"/>
    </row>
    <row r="211" spans="1:6" x14ac:dyDescent="0.3">
      <c r="B211" s="53"/>
      <c r="C211" s="7"/>
      <c r="D211" s="7"/>
      <c r="E211" s="7"/>
      <c r="F211" s="34"/>
    </row>
    <row r="212" spans="1:6" x14ac:dyDescent="0.3">
      <c r="B212" s="3"/>
      <c r="C212" s="7"/>
      <c r="D212" s="7"/>
      <c r="E212" s="7"/>
      <c r="F212" s="34"/>
    </row>
    <row r="213" spans="1:6" x14ac:dyDescent="0.3">
      <c r="B213" s="56"/>
      <c r="C213" s="7"/>
      <c r="D213" s="7"/>
      <c r="E213" s="7"/>
      <c r="F213" s="34"/>
    </row>
    <row r="214" spans="1:6" x14ac:dyDescent="0.3">
      <c r="E214" s="32"/>
      <c r="F214" s="34"/>
    </row>
    <row r="215" spans="1:6" x14ac:dyDescent="0.3">
      <c r="A215" s="46"/>
      <c r="B215" s="58"/>
      <c r="E215" s="32"/>
      <c r="F215" s="34"/>
    </row>
    <row r="216" spans="1:6" x14ac:dyDescent="0.3">
      <c r="A216" s="46"/>
      <c r="B216" s="59"/>
      <c r="E216" s="32"/>
      <c r="F216" s="34"/>
    </row>
    <row r="217" spans="1:6" x14ac:dyDescent="0.3">
      <c r="A217" s="40"/>
      <c r="B217" s="55"/>
      <c r="C217" s="41"/>
      <c r="D217" s="42"/>
      <c r="E217" s="32"/>
      <c r="F217" s="43"/>
    </row>
    <row r="218" spans="1:6" x14ac:dyDescent="0.3">
      <c r="B218" s="60"/>
    </row>
  </sheetData>
  <sheetProtection sheet="1" objects="1" scenarios="1"/>
  <protectedRanges>
    <protectedRange sqref="E9:E174" name="Raspon1"/>
  </protectedRanges>
  <mergeCells count="4">
    <mergeCell ref="B1:E1"/>
    <mergeCell ref="B2:E2"/>
    <mergeCell ref="B3:E3"/>
    <mergeCell ref="B4:E4"/>
  </mergeCells>
  <pageMargins left="0.98425196850393704" right="0.39370078740157483" top="0.39370078740157483" bottom="0.39370078740157483" header="0.39370078740157483" footer="0.39370078740157483"/>
  <pageSetup paperSize="9" scale="76" fitToHeight="0" orientation="portrait" r:id="rId1"/>
  <rowBreaks count="7" manualBreakCount="7">
    <brk id="18" max="5" man="1"/>
    <brk id="53" max="5" man="1"/>
    <brk id="63" max="5" man="1"/>
    <brk id="71" max="5" man="1"/>
    <brk id="102" max="5" man="1"/>
    <brk id="126" max="5" man="1"/>
    <brk id="170"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054f7d-3d33-4b7a-83a8-7d4bf28dfe3f" xsi:nil="true"/>
    <lcf76f155ced4ddcb4097134ff3c332f xmlns="8e83287b-68d1-4639-a855-39264285068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C76DE92EB7DB04C80C8A5DD368EAFFB" ma:contentTypeVersion="16" ma:contentTypeDescription="Stvaranje novog dokumenta." ma:contentTypeScope="" ma:versionID="ddc6ec5125b2e96fc7ce4203f73551e2">
  <xsd:schema xmlns:xsd="http://www.w3.org/2001/XMLSchema" xmlns:xs="http://www.w3.org/2001/XMLSchema" xmlns:p="http://schemas.microsoft.com/office/2006/metadata/properties" xmlns:ns2="8e83287b-68d1-4639-a855-392642850688" xmlns:ns3="3b054f7d-3d33-4b7a-83a8-7d4bf28dfe3f" targetNamespace="http://schemas.microsoft.com/office/2006/metadata/properties" ma:root="true" ma:fieldsID="e88bbcfb7cd005bdadeb73352f2d44af" ns2:_="" ns3:_="">
    <xsd:import namespace="8e83287b-68d1-4639-a855-392642850688"/>
    <xsd:import namespace="3b054f7d-3d33-4b7a-83a8-7d4bf28dfe3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83287b-68d1-4639-a855-3926428506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ca9d6573-9dbf-4724-ac7b-73d96a75d39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054f7d-3d33-4b7a-83a8-7d4bf28dfe3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e83f9b1-ccb2-41e3-926d-a9108862534f}" ma:internalName="TaxCatchAll" ma:showField="CatchAllData" ma:web="3b054f7d-3d33-4b7a-83a8-7d4bf28dfe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569805-58D4-49A4-BAED-7F9C528C4651}">
  <ds:schemaRefs>
    <ds:schemaRef ds:uri="http://schemas.microsoft.com/office/2006/metadata/properties"/>
    <ds:schemaRef ds:uri="http://schemas.microsoft.com/office/infopath/2007/PartnerControls"/>
    <ds:schemaRef ds:uri="3b054f7d-3d33-4b7a-83a8-7d4bf28dfe3f"/>
    <ds:schemaRef ds:uri="8e83287b-68d1-4639-a855-392642850688"/>
  </ds:schemaRefs>
</ds:datastoreItem>
</file>

<file path=customXml/itemProps2.xml><?xml version="1.0" encoding="utf-8"?>
<ds:datastoreItem xmlns:ds="http://schemas.openxmlformats.org/officeDocument/2006/customXml" ds:itemID="{CA605AC7-7A43-488B-9AE3-9007744E82B1}">
  <ds:schemaRefs>
    <ds:schemaRef ds:uri="http://schemas.microsoft.com/sharepoint/v3/contenttype/forms"/>
  </ds:schemaRefs>
</ds:datastoreItem>
</file>

<file path=customXml/itemProps3.xml><?xml version="1.0" encoding="utf-8"?>
<ds:datastoreItem xmlns:ds="http://schemas.openxmlformats.org/officeDocument/2006/customXml" ds:itemID="{645C2E64-BA57-44F6-AC2D-2182B4949B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83287b-68d1-4639-a855-392642850688"/>
    <ds:schemaRef ds:uri="3b054f7d-3d33-4b7a-83a8-7d4bf28dfe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opći dio</vt:lpstr>
      <vt:lpstr>Hanuseva_2_2024</vt:lpstr>
      <vt:lpstr>Hanuseva_2_2024!Podrucje_ispisa</vt:lpstr>
      <vt:lpstr>'opći dio'!Podrucje_ispisa</vt:lpstr>
    </vt:vector>
  </TitlesOfParts>
  <Company>ZE-INGd.o.o.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Izvedbeni projekt - Sanacija krova hale br.7 za servis zrakoplova</dc:title>
  <dc:subject>ZTC-Velika Gorica</dc:subject>
  <dc:creator>Domagoj Baričić</dc:creator>
  <cp:lastModifiedBy>Tomislav Regvart</cp:lastModifiedBy>
  <cp:lastPrinted>2022-01-26T14:49:34Z</cp:lastPrinted>
  <dcterms:created xsi:type="dcterms:W3CDTF">2010-07-07T10:36:08Z</dcterms:created>
  <dcterms:modified xsi:type="dcterms:W3CDTF">2026-01-22T07:53:00Z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0x010100DC76DE92EB7DB04C80C8A5DD368EAFFB</vt:lpwstr>
  </property>
  <property fmtid="{D5CDD505-2E9C-101B-9397-08002B2CF9AE}" pid="3" name="MediaServiceImageTags">
    <vt:lpwstr/>
  </property>
</Properties>
</file>